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RANKING" sheetId="1" r:id="rId1"/>
    <sheet name="RELEVOS" sheetId="2" r:id="rId2"/>
    <sheet name="CLUB" sheetId="3" r:id="rId3"/>
    <sheet name="SELEC FAM" sheetId="4" r:id="rId4"/>
    <sheet name="JOR TEC FAM" sheetId="5" r:id="rId5"/>
    <sheet name="Categorias" sheetId="6" r:id="rId6"/>
  </sheets>
  <definedNames>
    <definedName name="_xlnm._FilterDatabase" localSheetId="2" hidden="1">'CLUB'!$A$2:$H$17</definedName>
    <definedName name="_xlnm._FilterDatabase" localSheetId="4" hidden="1">'JOR TEC FAM'!$A$2:$J$2</definedName>
    <definedName name="_xlnm._FilterDatabase" localSheetId="0" hidden="1">'RANKING'!$A$2:$O$1211</definedName>
    <definedName name="_xlnm._FilterDatabase" localSheetId="1" hidden="1">'RELEVOS'!$A$2:$H$2</definedName>
    <definedName name="_xlnm._FilterDatabase" localSheetId="3" hidden="1">'SELEC FAM'!$A$2:$J$2</definedName>
    <definedName name="_xlnm.Print_Area" localSheetId="0">'RANKING'!$A:$N</definedName>
    <definedName name="_xlnm.Print_Titles" localSheetId="2">'CLUB'!$1:$2</definedName>
    <definedName name="_xlnm.Print_Titles" localSheetId="0">'RANKING'!$1:$2</definedName>
    <definedName name="_xlnm.Print_Titles" localSheetId="1">'RELEVOS'!$1:$2</definedName>
  </definedNames>
  <calcPr fullCalcOnLoad="1"/>
</workbook>
</file>

<file path=xl/sharedStrings.xml><?xml version="1.0" encoding="utf-8"?>
<sst xmlns="http://schemas.openxmlformats.org/spreadsheetml/2006/main" count="7089" uniqueCount="530">
  <si>
    <t>PRUEBA</t>
  </si>
  <si>
    <t>MARCA</t>
  </si>
  <si>
    <t>VIENTO</t>
  </si>
  <si>
    <t>SEXO</t>
  </si>
  <si>
    <t>NOMBRE</t>
  </si>
  <si>
    <t>FECHA NACIMIENTO</t>
  </si>
  <si>
    <t>FECHA MARCA</t>
  </si>
  <si>
    <t>EDAD</t>
  </si>
  <si>
    <t>CATEGORIA</t>
  </si>
  <si>
    <t>LUGAR</t>
  </si>
  <si>
    <t>M</t>
  </si>
  <si>
    <t xml:space="preserve"> PRE BENJAMIN</t>
  </si>
  <si>
    <t>BENJAMIN</t>
  </si>
  <si>
    <t>ALEVIN</t>
  </si>
  <si>
    <t>INFANTIL</t>
  </si>
  <si>
    <t>CADETE</t>
  </si>
  <si>
    <t>JUVENIL</t>
  </si>
  <si>
    <t>JUNIOR</t>
  </si>
  <si>
    <t>PROMESA</t>
  </si>
  <si>
    <t>SENIOR</t>
  </si>
  <si>
    <t>Año</t>
  </si>
  <si>
    <t>VETERANO</t>
  </si>
  <si>
    <t>PUESTO</t>
  </si>
  <si>
    <t>10 KM</t>
  </si>
  <si>
    <t>DISTANCIA</t>
  </si>
  <si>
    <t>LICENCIA</t>
  </si>
  <si>
    <t>APELLIDOS</t>
  </si>
  <si>
    <t>ANTONIO JOSE</t>
  </si>
  <si>
    <t>OLIVARES PEREZ</t>
  </si>
  <si>
    <t>JUAN BAUTISTA</t>
  </si>
  <si>
    <t>FONTANEZ GARCIA</t>
  </si>
  <si>
    <t>JUSTO JAIME</t>
  </si>
  <si>
    <t>NAVARRETE MURCIA</t>
  </si>
  <si>
    <t>RAFAEL</t>
  </si>
  <si>
    <t>JIMENEZ GONZALEZ</t>
  </si>
  <si>
    <t>SERGIO</t>
  </si>
  <si>
    <t>HERNANDEZ SAN SEGUNDO</t>
  </si>
  <si>
    <t>RANKING 2009-2010</t>
  </si>
  <si>
    <t>RANKING 2009-2010 (RELEVOS)</t>
  </si>
  <si>
    <t>RANKING 2009-2010 (CLUB)</t>
  </si>
  <si>
    <t>MIGUEL ANGEL</t>
  </si>
  <si>
    <t>HERRERO SERRANO</t>
  </si>
  <si>
    <t>RUTA</t>
  </si>
  <si>
    <t>F</t>
  </si>
  <si>
    <t>PENELOPE</t>
  </si>
  <si>
    <t>SELLERS OLIVA</t>
  </si>
  <si>
    <t>BEHOBIA - DONOSTI (RUTA)</t>
  </si>
  <si>
    <t>CROSS</t>
  </si>
  <si>
    <t>FUENLABRADA (CROSS)</t>
  </si>
  <si>
    <t>ENRIQUE</t>
  </si>
  <si>
    <t>RODRIGUEZ GUERRAS</t>
  </si>
  <si>
    <t>GALA</t>
  </si>
  <si>
    <t>GIL LUENGO</t>
  </si>
  <si>
    <t>IRENE</t>
  </si>
  <si>
    <t>FERNANDO</t>
  </si>
  <si>
    <t>CARRASCOSA SANCHEZ</t>
  </si>
  <si>
    <t>LUCIA</t>
  </si>
  <si>
    <t>VAQUERO SANCHEZ</t>
  </si>
  <si>
    <t>MOHAMED ALI</t>
  </si>
  <si>
    <t>JELLOUL BUJAN</t>
  </si>
  <si>
    <t>JESUS</t>
  </si>
  <si>
    <t>MARTIN LOPEZ</t>
  </si>
  <si>
    <t>FRANCISCO JOSE</t>
  </si>
  <si>
    <t>ESCUDERO VILLAFRANCA</t>
  </si>
  <si>
    <t>MARCOS</t>
  </si>
  <si>
    <t>ALBA MARTINEZ</t>
  </si>
  <si>
    <t>ALBERTO</t>
  </si>
  <si>
    <t>-</t>
  </si>
  <si>
    <t>JOSE MARIA</t>
  </si>
  <si>
    <t>BENITEZ MIGALLON</t>
  </si>
  <si>
    <t>TEOFILO</t>
  </si>
  <si>
    <t>FERNANDEZ CONDE</t>
  </si>
  <si>
    <t>CROSS DE SUANZES</t>
  </si>
  <si>
    <t>S/T</t>
  </si>
  <si>
    <t>60 ML</t>
  </si>
  <si>
    <t>DANIEL</t>
  </si>
  <si>
    <t>SOLIS LORENTE</t>
  </si>
  <si>
    <t>NEREA</t>
  </si>
  <si>
    <t>ALCORCON</t>
  </si>
  <si>
    <t>ANGEL</t>
  </si>
  <si>
    <t>ARCOS RODRIGUEZ</t>
  </si>
  <si>
    <t>JULIA</t>
  </si>
  <si>
    <t>ANDREA</t>
  </si>
  <si>
    <t>REY BARBA</t>
  </si>
  <si>
    <t>SARA</t>
  </si>
  <si>
    <t>GARCIA-ANTON GUTIERREZ</t>
  </si>
  <si>
    <t>TAYRA</t>
  </si>
  <si>
    <t>SAN MIGUEL LUNA</t>
  </si>
  <si>
    <t>JESSICA</t>
  </si>
  <si>
    <t>SUSE FERNANDEZ</t>
  </si>
  <si>
    <t>IZAN</t>
  </si>
  <si>
    <t>LINARES SALGUERO</t>
  </si>
  <si>
    <t>ALICIA</t>
  </si>
  <si>
    <t>VELASCO RODRIGUEZ</t>
  </si>
  <si>
    <t>500 ML</t>
  </si>
  <si>
    <t>LONGITUD</t>
  </si>
  <si>
    <t>ALTURA</t>
  </si>
  <si>
    <t>600 ML</t>
  </si>
  <si>
    <t>JABALINA (600 G)</t>
  </si>
  <si>
    <t>HONORIO</t>
  </si>
  <si>
    <t>LUCIA PALACIOS</t>
  </si>
  <si>
    <t>MARIO</t>
  </si>
  <si>
    <t>GARCIA VELEZ</t>
  </si>
  <si>
    <t>YOLANDA</t>
  </si>
  <si>
    <t>SIERRA REDONDO</t>
  </si>
  <si>
    <t>DUNA</t>
  </si>
  <si>
    <t>DEL VALLE REGALADO</t>
  </si>
  <si>
    <t>ISMAEL</t>
  </si>
  <si>
    <t>GIL SANDOYA</t>
  </si>
  <si>
    <t>VELARDE RUBIO</t>
  </si>
  <si>
    <t>CROSS DE LOS MARATONIANOS</t>
  </si>
  <si>
    <t>JAVIER</t>
  </si>
  <si>
    <t>BARRANCO GOMEZ</t>
  </si>
  <si>
    <t>MORATALAZ</t>
  </si>
  <si>
    <t>PUERTA DE HIERRO</t>
  </si>
  <si>
    <t>MARCHA (R)</t>
  </si>
  <si>
    <t>JUAN CARLOS</t>
  </si>
  <si>
    <t>GARRIDO TARIFA</t>
  </si>
  <si>
    <t>CARMEN</t>
  </si>
  <si>
    <t>GARRIDO DOMINGUEZ</t>
  </si>
  <si>
    <t>ARGANDA (RUTA)</t>
  </si>
  <si>
    <t>JABALINA (700 G)</t>
  </si>
  <si>
    <t>PERTIGA</t>
  </si>
  <si>
    <t>ALUCHE</t>
  </si>
  <si>
    <t>PESO (4 KG)</t>
  </si>
  <si>
    <t>60 MV (0,914)</t>
  </si>
  <si>
    <t>PENTATHLON</t>
  </si>
  <si>
    <t>TRIATHLON</t>
  </si>
  <si>
    <t>PESO (2 KG)</t>
  </si>
  <si>
    <t>RETIRADO</t>
  </si>
  <si>
    <t>MARTIN RABADAN</t>
  </si>
  <si>
    <t>PESO (3 KG)</t>
  </si>
  <si>
    <t>TETRATHLON</t>
  </si>
  <si>
    <t>JOSE MANUEL</t>
  </si>
  <si>
    <t>GUTIERREZ SUAREZ</t>
  </si>
  <si>
    <t>CRISTINA</t>
  </si>
  <si>
    <t>FERNANDEZ MUÑOZ</t>
  </si>
  <si>
    <t>ROSA MARIA</t>
  </si>
  <si>
    <t>SANROMAN CIUDAD</t>
  </si>
  <si>
    <t>MARTIN LINACERO</t>
  </si>
  <si>
    <t>RIVAS (RUTA)</t>
  </si>
  <si>
    <t>1500 ML</t>
  </si>
  <si>
    <t>AGUILAS (MURCIA)</t>
  </si>
  <si>
    <t>ALCOBENDAS (CROSS)</t>
  </si>
  <si>
    <t>LUIS</t>
  </si>
  <si>
    <t>OREA RUBIDO</t>
  </si>
  <si>
    <t>GIL ROMOJARO</t>
  </si>
  <si>
    <t>NELSON</t>
  </si>
  <si>
    <t>MENENDEZ FERNANDEZ</t>
  </si>
  <si>
    <t>ELENA</t>
  </si>
  <si>
    <t>RODRIGUEZ PIOTE</t>
  </si>
  <si>
    <t>RICARDO</t>
  </si>
  <si>
    <t>EDUARDO</t>
  </si>
  <si>
    <t>PLASENCIA GREDIAGA</t>
  </si>
  <si>
    <t>GETAFE (RUTA)</t>
  </si>
  <si>
    <t>CROSS CANGURO</t>
  </si>
  <si>
    <t>BARAJAS (RUTA)</t>
  </si>
  <si>
    <t>LYDIA</t>
  </si>
  <si>
    <t>CESAREO</t>
  </si>
  <si>
    <t>ENCINAS DEL AMOR</t>
  </si>
  <si>
    <t>TAJAMAR</t>
  </si>
  <si>
    <t>DISCO (800 G)</t>
  </si>
  <si>
    <t>PESO (7,260 KG)</t>
  </si>
  <si>
    <t>DISCO (2 KG)</t>
  </si>
  <si>
    <t>CROSS GRUPO OASIS</t>
  </si>
  <si>
    <t>JOSE LUIS</t>
  </si>
  <si>
    <t>BELINCHON VALERO</t>
  </si>
  <si>
    <t>CLUB</t>
  </si>
  <si>
    <t>CLUB ATLETISMO LEGANES</t>
  </si>
  <si>
    <t>VETERANO B</t>
  </si>
  <si>
    <t>CTO CROSS (PARLA)</t>
  </si>
  <si>
    <t>218 Puntos</t>
  </si>
  <si>
    <t>LOPEZ GARCIA-CONSUEGRA</t>
  </si>
  <si>
    <t>SAUL</t>
  </si>
  <si>
    <t>BARAHONA CARPINTERO</t>
  </si>
  <si>
    <t>CROSS DE PARLA</t>
  </si>
  <si>
    <t>SONIA</t>
  </si>
  <si>
    <t>ALMODOVAR VIALAS</t>
  </si>
  <si>
    <t>ESCUDERO GARCIA-PASTOR</t>
  </si>
  <si>
    <t>ARANJUEZ (RUTA)</t>
  </si>
  <si>
    <t>MILLA</t>
  </si>
  <si>
    <t>BOADILLA (RUTA)</t>
  </si>
  <si>
    <t>400 ML</t>
  </si>
  <si>
    <t>JORGE JUAN</t>
  </si>
  <si>
    <t>MAJADAHONDA</t>
  </si>
  <si>
    <t>60 MV (1,067)</t>
  </si>
  <si>
    <t>60 MV (0,762)</t>
  </si>
  <si>
    <t>1000 ML</t>
  </si>
  <si>
    <t>200 ML</t>
  </si>
  <si>
    <t>50 MV (0,762)</t>
  </si>
  <si>
    <t>CROSS DE LA AUTONOMA</t>
  </si>
  <si>
    <t>RAMIREZ MASCARAQUE</t>
  </si>
  <si>
    <t>CROSS DE PATONES</t>
  </si>
  <si>
    <t>CROSS UNIV SAN PABLO CEU</t>
  </si>
  <si>
    <t>TRES CANTOS (RUTA)</t>
  </si>
  <si>
    <t>HEPTATHLON</t>
  </si>
  <si>
    <t>SS REYES</t>
  </si>
  <si>
    <t>PESO (5 KG)</t>
  </si>
  <si>
    <t>NULOS</t>
  </si>
  <si>
    <t>SAN SILVESTRE DE GETAFE</t>
  </si>
  <si>
    <t>SAN SILVESTRE INTERNACIONAL</t>
  </si>
  <si>
    <t>ALEJANDRO</t>
  </si>
  <si>
    <t>VELA GARCIA</t>
  </si>
  <si>
    <t>SAN SILVESTRE VALLECANA</t>
  </si>
  <si>
    <t xml:space="preserve">MIGUEL </t>
  </si>
  <si>
    <t>MENCHERO MANSO</t>
  </si>
  <si>
    <t>ALARCON GARCIA</t>
  </si>
  <si>
    <t>MARIA DEL CARMEN</t>
  </si>
  <si>
    <t>ARIAS SAEZ</t>
  </si>
  <si>
    <t>SAN SILVESTRE DE GALAPAGAR</t>
  </si>
  <si>
    <t>CROSS PATONES</t>
  </si>
  <si>
    <t>SAN SILVESTRE DE MOSTOLES</t>
  </si>
  <si>
    <t>SAN SILVESTRE DE LEGANES</t>
  </si>
  <si>
    <t>NIDIA</t>
  </si>
  <si>
    <t>PARRA CAÑADAS</t>
  </si>
  <si>
    <t>SANTOS BENITO</t>
  </si>
  <si>
    <t>TORIJA ARROYO</t>
  </si>
  <si>
    <t>BORJA</t>
  </si>
  <si>
    <t>JIMENEZ PERONA</t>
  </si>
  <si>
    <t>BADR EDDINE</t>
  </si>
  <si>
    <t xml:space="preserve">AMRAOUI </t>
  </si>
  <si>
    <t>MARTIN SAETA</t>
  </si>
  <si>
    <t>CASADO ALVAREZ</t>
  </si>
  <si>
    <t>TENA BLAZQUEZ</t>
  </si>
  <si>
    <t>31/008</t>
  </si>
  <si>
    <t>31/001</t>
  </si>
  <si>
    <t>31/002</t>
  </si>
  <si>
    <t>31/007</t>
  </si>
  <si>
    <t>S/L</t>
  </si>
  <si>
    <t>31/003</t>
  </si>
  <si>
    <t>31/004</t>
  </si>
  <si>
    <t>31/006</t>
  </si>
  <si>
    <t>31/005</t>
  </si>
  <si>
    <t>CARRERA POPULAR DE YUNCLER</t>
  </si>
  <si>
    <t>CARRERA PUERTA DEL VADO</t>
  </si>
  <si>
    <t>TROFEO PARIS</t>
  </si>
  <si>
    <t>CROSS DE FUENSALIDA</t>
  </si>
  <si>
    <t>CTO 10 KM (TROFEO PARIS)</t>
  </si>
  <si>
    <t>COPA DE MADRID (LEGANES)</t>
  </si>
  <si>
    <t>16,5 Puntos</t>
  </si>
  <si>
    <t>27 Puntos</t>
  </si>
  <si>
    <t>24 Puntos</t>
  </si>
  <si>
    <t>LEGANES</t>
  </si>
  <si>
    <t>TRIPLE</t>
  </si>
  <si>
    <t>300 ML</t>
  </si>
  <si>
    <t>VILCHES PUERTA</t>
  </si>
  <si>
    <t>800 ML</t>
  </si>
  <si>
    <t>CTO 10 KM VET (TROFEO PARIS)</t>
  </si>
  <si>
    <t>JOSE MIGUEL</t>
  </si>
  <si>
    <t>MARTIN MURILLO</t>
  </si>
  <si>
    <t>DESC</t>
  </si>
  <si>
    <t>CROSS DE LA UNED</t>
  </si>
  <si>
    <t>CROSS COLLADO VILLALBA</t>
  </si>
  <si>
    <t>COSLADA</t>
  </si>
  <si>
    <t>JABALINA (800 G)</t>
  </si>
  <si>
    <t>RUBEN</t>
  </si>
  <si>
    <t>ZAZO BLAZQUEZ</t>
  </si>
  <si>
    <t>JORDI</t>
  </si>
  <si>
    <t>VILLANUEVA ALBERICH</t>
  </si>
  <si>
    <t>3000 ML</t>
  </si>
  <si>
    <t>4x200</t>
  </si>
  <si>
    <t>ABSOLUTO</t>
  </si>
  <si>
    <t>CESAREO ENCINAS - JORGE JUAN CORGO - BORJA JIMENEZ - ALEJANDRO VELA</t>
  </si>
  <si>
    <t>72 Puntos</t>
  </si>
  <si>
    <t>COPA DE MADRID (SS REYES)</t>
  </si>
  <si>
    <t>NIDIA PARRA - REBECA REYES - CAROLINA MORCUENDE - ELENA RODRIGUEZ</t>
  </si>
  <si>
    <t>60 MV (0,84)</t>
  </si>
  <si>
    <t>GUTIERREZ FERNANDEZ</t>
  </si>
  <si>
    <t>REBECA</t>
  </si>
  <si>
    <t>REYES DIAZ</t>
  </si>
  <si>
    <t>CAROLINA</t>
  </si>
  <si>
    <t>MORCUENDE GARCIA</t>
  </si>
  <si>
    <t>RAQUEL</t>
  </si>
  <si>
    <t>CARPALLO SANROMAN</t>
  </si>
  <si>
    <t>MODULO CSD</t>
  </si>
  <si>
    <t>CROSS DE MOSTOLES</t>
  </si>
  <si>
    <t>IVAN</t>
  </si>
  <si>
    <t>CORRALES GOMEZ</t>
  </si>
  <si>
    <t>CROSS DE LEGANES</t>
  </si>
  <si>
    <t>CTO CROSS CORTO (LEGANES)</t>
  </si>
  <si>
    <t>CROSS DE ELGOIBAR</t>
  </si>
  <si>
    <t>ENRIQUE MANUEL</t>
  </si>
  <si>
    <t>PELAEZ ALVAREZ</t>
  </si>
  <si>
    <t>SEBASTIAN</t>
  </si>
  <si>
    <t>BLANCO RAMOS</t>
  </si>
  <si>
    <t>CROSS DE SS REYES</t>
  </si>
  <si>
    <t>CTO CROSS LARGO (SS REYES)</t>
  </si>
  <si>
    <t>163 Puntos</t>
  </si>
  <si>
    <t>66 Puntos</t>
  </si>
  <si>
    <t>420 Puntos</t>
  </si>
  <si>
    <t>CHRISTOPHE</t>
  </si>
  <si>
    <t xml:space="preserve">GAND </t>
  </si>
  <si>
    <t>JUAN</t>
  </si>
  <si>
    <t>GARCIA TORRES</t>
  </si>
  <si>
    <t>2 LEGUAS CHOPERA (RUTA)</t>
  </si>
  <si>
    <t>2 KM MARCHA (P)</t>
  </si>
  <si>
    <t>ALCALA DE HENARES</t>
  </si>
  <si>
    <t>94 Puntos</t>
  </si>
  <si>
    <t>307 Puntos</t>
  </si>
  <si>
    <t>CTO ESPAÑA CROSS (HARO)</t>
  </si>
  <si>
    <t>450 Puntos</t>
  </si>
  <si>
    <t>CTO ESPAÑA CROSS CLUB (HARO)</t>
  </si>
  <si>
    <t>FRANCISCO</t>
  </si>
  <si>
    <t>ALCOCEBA SANCHEZ</t>
  </si>
  <si>
    <t>ZARAGOZA (P.C.)</t>
  </si>
  <si>
    <t>VILLALBA</t>
  </si>
  <si>
    <t xml:space="preserve">AGUSTIN  </t>
  </si>
  <si>
    <t>SANCHEZ GUERRERO</t>
  </si>
  <si>
    <t>CTO AUTONOMICO (ARANJUEZ)</t>
  </si>
  <si>
    <t>150 ML</t>
  </si>
  <si>
    <t>50 MV (0,5)</t>
  </si>
  <si>
    <t>80 ML</t>
  </si>
  <si>
    <t>LIGA DE MADRID (VILLALBA)</t>
  </si>
  <si>
    <t>17573 Puntos</t>
  </si>
  <si>
    <t>3337 Puntos</t>
  </si>
  <si>
    <t>4x100</t>
  </si>
  <si>
    <t>4x400</t>
  </si>
  <si>
    <t>COLLADO VILLALBA</t>
  </si>
  <si>
    <t>ANGEL LOPEZ - ANGEL ARCOS - FERNANDO CARRASCOSA - MARCOS ALBA</t>
  </si>
  <si>
    <t>JESUS MARTIN - MIGUEL SANCHEZ - MIGUEL ANGEL HERRERO - FRANCISCO JOSE ESCUDERO</t>
  </si>
  <si>
    <t>100 ML</t>
  </si>
  <si>
    <t>100 MV (0,84)</t>
  </si>
  <si>
    <t>5 KM MARCHA (P)</t>
  </si>
  <si>
    <t>DISCO (1 KG)</t>
  </si>
  <si>
    <t>3000 OBS (0,914)</t>
  </si>
  <si>
    <t>110 MV (1,067)</t>
  </si>
  <si>
    <t>CORGO GARCIA</t>
  </si>
  <si>
    <t>400 MV (0,914)</t>
  </si>
  <si>
    <t>MIGUEL</t>
  </si>
  <si>
    <t>SANCHEZ SANCHEZ</t>
  </si>
  <si>
    <t xml:space="preserve">GONZALO  </t>
  </si>
  <si>
    <t>GIL MOROTE</t>
  </si>
  <si>
    <t>BERJANO LOPEZ</t>
  </si>
  <si>
    <t>CALLEJA GARCIA</t>
  </si>
  <si>
    <t>VICTOR</t>
  </si>
  <si>
    <t>CASADO GARCIA</t>
  </si>
  <si>
    <t>MARTILLO (7,260 KG)</t>
  </si>
  <si>
    <t>BLAZQUEZ MARTIN</t>
  </si>
  <si>
    <t>INTERCAMPUS (LEGANES - GETAFE)</t>
  </si>
  <si>
    <t>RUIZ ORDOÑO</t>
  </si>
  <si>
    <t>CALLEJA MANRIQUE</t>
  </si>
  <si>
    <t>EMILIO</t>
  </si>
  <si>
    <t>ROSINO LLAMAS</t>
  </si>
  <si>
    <t>MARIANO JOSE</t>
  </si>
  <si>
    <t>CABANILLAS MATIAS</t>
  </si>
  <si>
    <t>JORGE</t>
  </si>
  <si>
    <t>VIUDEZ BODAS</t>
  </si>
  <si>
    <t>GOMEZ LOPEZ</t>
  </si>
  <si>
    <t>MARTIN ILLARREGUI</t>
  </si>
  <si>
    <t>RODRIGUEZ SANTIAGO</t>
  </si>
  <si>
    <t>1/2 MARATON DE DENIA</t>
  </si>
  <si>
    <t>FUENLABRADA</t>
  </si>
  <si>
    <t>PARLA</t>
  </si>
  <si>
    <t>ARANJUEZ</t>
  </si>
  <si>
    <t>18209 Puntos</t>
  </si>
  <si>
    <t>LIGA DE MADRID (FUENLABRADA UNIV)</t>
  </si>
  <si>
    <t>FUENLABRADA UNIVERSIDAD</t>
  </si>
  <si>
    <t>ADRIAN</t>
  </si>
  <si>
    <t>RODRIGUEZ BODAS</t>
  </si>
  <si>
    <t>FUENLABRADA UNIV</t>
  </si>
  <si>
    <t>GONZALO GIL - MIGUEL SANCHEZ - MIGUEL ANGEL HERRERO - FRANCISCO JOSE ESCUDERO</t>
  </si>
  <si>
    <t>ANGEL LOPEZ - ANGEL ARCOS - MARCOS ALBA - ALEJANDRO BERJANO</t>
  </si>
  <si>
    <t>100 MV (0,762)</t>
  </si>
  <si>
    <t>DECATHLON</t>
  </si>
  <si>
    <t>10 KM MARCHA (P)</t>
  </si>
  <si>
    <t>ALCOBENDAS</t>
  </si>
  <si>
    <t>ANDREA REY - LUCIA VAQUERO - NEREA VAQUERO - JULIA GIL</t>
  </si>
  <si>
    <t>MURCIA</t>
  </si>
  <si>
    <t>GIJON</t>
  </si>
  <si>
    <t>227 Vueltas</t>
  </si>
  <si>
    <t>6 HORAS EN PISTA (LEGANES)</t>
  </si>
  <si>
    <t>OTROS</t>
  </si>
  <si>
    <t>6 HORAS (LEGANES)</t>
  </si>
  <si>
    <t>GARCIA-OCHOA AYUSO</t>
  </si>
  <si>
    <t>MOSTOLES</t>
  </si>
  <si>
    <t>5 Puntos</t>
  </si>
  <si>
    <t>LIGA DE MADRID DE MARCHA (ALCORCON)</t>
  </si>
  <si>
    <t>SANTIAGO</t>
  </si>
  <si>
    <t>DIEZ RODRIGUEZ</t>
  </si>
  <si>
    <t>CTO MADRID MONTAÑA (NAVALAFUENTE)</t>
  </si>
  <si>
    <t>PALACIO LOPEZ</t>
  </si>
  <si>
    <t>MARATON Y MEDIO CASTELLON</t>
  </si>
  <si>
    <t>100 MV (0,914)</t>
  </si>
  <si>
    <t>JABALINA (500 G)</t>
  </si>
  <si>
    <t>EXATHLON</t>
  </si>
  <si>
    <t>SORIA</t>
  </si>
  <si>
    <t>PESO (6 KG)</t>
  </si>
  <si>
    <t>300 MV (0,84)</t>
  </si>
  <si>
    <t>CESAREO ENCINAS - JAVIER PALACIO - SAUL BARAHONA - RUBEN ZAZO</t>
  </si>
  <si>
    <t>4x300</t>
  </si>
  <si>
    <t>ALCORCON (RUTA)</t>
  </si>
  <si>
    <t>LLORET DE MAR (GERONA)</t>
  </si>
  <si>
    <t>CARRERA DE LA HOZ (CUENCA)</t>
  </si>
  <si>
    <t>100 KM CORRICOLARI</t>
  </si>
  <si>
    <t>RUBEN ZAZO - JAVIER PALACIO - ALEJANDRO VELA - BORJA JIMENEZ</t>
  </si>
  <si>
    <t>MARTILLO (6 KG)</t>
  </si>
  <si>
    <t>PAMPLONA (CTO ESPAÑA CADETE)</t>
  </si>
  <si>
    <t>TORREJON DE ARDOZ</t>
  </si>
  <si>
    <t>CROSS UNIV NEBRIJA</t>
  </si>
  <si>
    <t>CROSS LA ELIPA</t>
  </si>
  <si>
    <t>TROFEO AKILES</t>
  </si>
  <si>
    <t>BRIHUEGA (GUADALAJARA)</t>
  </si>
  <si>
    <t>POLAN (TOLEDO)</t>
  </si>
  <si>
    <t>MILLA MOCEJON (TOLEDO)</t>
  </si>
  <si>
    <t>PUERTA DEL VADO (TOLEDO)</t>
  </si>
  <si>
    <t>SAN SILVESTRE DE VICALVARO</t>
  </si>
  <si>
    <t>SAN SILVESTRE DE TOLEDO</t>
  </si>
  <si>
    <t>CROSS UNIV EUROPEA</t>
  </si>
  <si>
    <t>CROSS UNIV CAMILO JOSE CELA</t>
  </si>
  <si>
    <t>CROSS COSLADA</t>
  </si>
  <si>
    <t>CROSS UNIVERSITARIO</t>
  </si>
  <si>
    <t>CROSS DOLICO</t>
  </si>
  <si>
    <t>NAVALAFUENTE</t>
  </si>
  <si>
    <t>TROFEO MARATON (CROSS)</t>
  </si>
  <si>
    <t>1/2 MARATON CIUDAD UNIVERSITARIA</t>
  </si>
  <si>
    <t>1/2 MARATON DE MADRID</t>
  </si>
  <si>
    <t>1/2 MARATON DE MORATALAZ</t>
  </si>
  <si>
    <t>1/2 MARATON DE FUENLABRADA</t>
  </si>
  <si>
    <t>1/2 MARATON DE ALMANSA</t>
  </si>
  <si>
    <t>1/2 MARATON DE LA LATINA</t>
  </si>
  <si>
    <t>1/2 MARATON DE VILLALBA</t>
  </si>
  <si>
    <t>1/2 MARATON DE GETAFE</t>
  </si>
  <si>
    <t>1/2 MARATON DE VALENCIA</t>
  </si>
  <si>
    <t>MARATON DE MADRID</t>
  </si>
  <si>
    <t>MARATON DE SAN SEBASTIAN</t>
  </si>
  <si>
    <t>MARATON DE SEVILLA</t>
  </si>
  <si>
    <t>1/2 MARATON</t>
  </si>
  <si>
    <t>MARATON</t>
  </si>
  <si>
    <t>CESAREO ENCINAS - MIGUEL GARCIA-OCHOA - ALBERTO BELTRAN - ALEJANDRO VELA</t>
  </si>
  <si>
    <t>MAJADAHONDA (CTO MADRID ABS)</t>
  </si>
  <si>
    <t>LEGANES  (CTO MADRID CAD)</t>
  </si>
  <si>
    <t>FUENLABRADA UNIV (CTO MADRID ABS)</t>
  </si>
  <si>
    <t>CASTELLON (CTO ESPAÑA JUNIOR)</t>
  </si>
  <si>
    <t>ARONA (CTO ESPAÑA)</t>
  </si>
  <si>
    <t>6s4</t>
  </si>
  <si>
    <t>9s4</t>
  </si>
  <si>
    <t>10s4</t>
  </si>
  <si>
    <t>5000 ML</t>
  </si>
  <si>
    <t>5s2</t>
  </si>
  <si>
    <t>7s2</t>
  </si>
  <si>
    <t>1s4</t>
  </si>
  <si>
    <t>4s3</t>
  </si>
  <si>
    <t>1s2</t>
  </si>
  <si>
    <t>9s1</t>
  </si>
  <si>
    <t>BELTRAN NOGAL</t>
  </si>
  <si>
    <t>CESAREO ENCINAS - JAVIER PALACIO - SAUL BARAHONA - ALEJANDRO VELA</t>
  </si>
  <si>
    <t>6s2</t>
  </si>
  <si>
    <t>3s5</t>
  </si>
  <si>
    <t>5s1</t>
  </si>
  <si>
    <t>19s2</t>
  </si>
  <si>
    <t>GOMEZ RUIZ</t>
  </si>
  <si>
    <t>ONCALA MOZAS</t>
  </si>
  <si>
    <t>CARRERA POPULAR DE SAN JUAN</t>
  </si>
  <si>
    <t>CARRERA DEL ROCK AND ROLL</t>
  </si>
  <si>
    <t>TROFEO SAN LORENZO (MADRID)</t>
  </si>
  <si>
    <t>CARRERA BBVA</t>
  </si>
  <si>
    <t>CANILLEJAS</t>
  </si>
  <si>
    <t>POZUELO DE ALARCON (RUTA)</t>
  </si>
  <si>
    <t>NORTE-SUR (MADRID)</t>
  </si>
  <si>
    <t>MARATON DE RIO BOEDO</t>
  </si>
  <si>
    <t>1/2 MARATON DE BASCONES DE OJEDA</t>
  </si>
  <si>
    <t>GUADARRAMA</t>
  </si>
  <si>
    <t>VILLAFRANCA DE LOS CABALLEROS</t>
  </si>
  <si>
    <t>LAURA</t>
  </si>
  <si>
    <t>GALLEGO LAZARO</t>
  </si>
  <si>
    <t>MAJADAHONDA (RUTA)</t>
  </si>
  <si>
    <t>1/2 MARATON DE SAGUNTO (CTO ESPAÑA)</t>
  </si>
  <si>
    <t>MELONERA</t>
  </si>
  <si>
    <t>ILLESCAS (RUTA)</t>
  </si>
  <si>
    <t>VALDEMORILLO</t>
  </si>
  <si>
    <t>PASTOR MUÑOZ</t>
  </si>
  <si>
    <t>100 KM</t>
  </si>
  <si>
    <t>CTO ESPAÑA ABS 100 KM (BEZANA)</t>
  </si>
  <si>
    <t>CTO ESPAÑA VET 100 KM (BEZANA)</t>
  </si>
  <si>
    <t>RODRIGUEZ PRADA</t>
  </si>
  <si>
    <t>SALAMANCA DIAZ</t>
  </si>
  <si>
    <t>MADRID CORRE POR MADRID</t>
  </si>
  <si>
    <t>PABLO</t>
  </si>
  <si>
    <t>SANZ MOTA</t>
  </si>
  <si>
    <t>ROBERTO</t>
  </si>
  <si>
    <t>MIRIAM</t>
  </si>
  <si>
    <t>DAVID</t>
  </si>
  <si>
    <t>RODRIGUEZ TORRES</t>
  </si>
  <si>
    <t>1/4 MILLA</t>
  </si>
  <si>
    <t>1/2 MILLA</t>
  </si>
  <si>
    <t>DOMINGO BAUTISTA</t>
  </si>
  <si>
    <t>MONTESCLAROS</t>
  </si>
  <si>
    <t>1/2 MARATON DE BURGO DE OSMA</t>
  </si>
  <si>
    <t>100 KM MADRID SEGOVIA (ANDANDO)</t>
  </si>
  <si>
    <t>LOS SANTOS DE LA HUMOSA</t>
  </si>
  <si>
    <t>LA MELONERA</t>
  </si>
  <si>
    <t>BARGAS (TOLEDO)</t>
  </si>
  <si>
    <t>RIAZA (SEGOVIA)</t>
  </si>
  <si>
    <t>1/2 MARATON DE ALCAZAR DE SAN JUAN</t>
  </si>
  <si>
    <t>1/2 MARATON DE LEGANES</t>
  </si>
  <si>
    <t>DE GREGORIO AGUILAR</t>
  </si>
  <si>
    <t>MILLA DE MARCHA DE SUANZES</t>
  </si>
  <si>
    <t>RAUL</t>
  </si>
  <si>
    <t>FERNANDEZ MENA</t>
  </si>
  <si>
    <t>PEREZ RECIO</t>
  </si>
  <si>
    <t>MARIA</t>
  </si>
  <si>
    <t>MOLINA LOSADA</t>
  </si>
  <si>
    <t>LEGANES (SAN NICASIO)</t>
  </si>
  <si>
    <t>MARATON DE BILBAO</t>
  </si>
  <si>
    <t>CSIC</t>
  </si>
  <si>
    <t>MARATON DE CIUDAD REAL</t>
  </si>
  <si>
    <t>MILLA DE PARLA</t>
  </si>
  <si>
    <t>AITOR</t>
  </si>
  <si>
    <t>MARTINEZ LOMBANA</t>
  </si>
  <si>
    <t>ALVARO ADAN</t>
  </si>
  <si>
    <t>FALCES LUENGO</t>
  </si>
  <si>
    <t>ANGELA</t>
  </si>
  <si>
    <t>BENITEZ BORREGO</t>
  </si>
  <si>
    <t>FERRERO LOPEZ</t>
  </si>
  <si>
    <t>OSCAR</t>
  </si>
  <si>
    <t>SANCHEZ BARRERA</t>
  </si>
  <si>
    <t>BOYERO REMESAL</t>
  </si>
  <si>
    <t>CASA DE CAMPO</t>
  </si>
  <si>
    <t>FECHA JORNADA</t>
  </si>
  <si>
    <t>COMBINADAS</t>
  </si>
  <si>
    <t>MARCHA</t>
  </si>
  <si>
    <t>VELOCIDAD</t>
  </si>
  <si>
    <t>RANKING 2009-2010 (JORNADAS TÉCNICAS DE LA FEDERACIÓN)</t>
  </si>
  <si>
    <t>RANKING 2009-2010 (SELECCIONADOS FEDERACIÓN)</t>
  </si>
  <si>
    <t>SALTOS</t>
  </si>
  <si>
    <t>GREDOS SAN DIEGO</t>
  </si>
  <si>
    <t>AGUILAS</t>
  </si>
  <si>
    <t>FONDO</t>
  </si>
  <si>
    <t>ALBACETE</t>
  </si>
  <si>
    <t>LLORET DE MAR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</si>
</sst>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ss.00"/>
    <numFmt numFmtId="165" formatCode="0.0"/>
    <numFmt numFmtId="166" formatCode="ss.0"/>
    <numFmt numFmtId="167" formatCode="m:ss.0"/>
    <numFmt numFmtId="168" formatCode="mm:ss.00"/>
    <numFmt numFmtId="169" formatCode="h:mm:ss;@"/>
    <numFmt numFmtId="170" formatCode="[$-F400]h:mm:ss\ AM/PM"/>
    <numFmt numFmtId="171" formatCode="mmm\-yyyy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:ss.00"/>
    <numFmt numFmtId="177" formatCode="s.0"/>
    <numFmt numFmtId="178" formatCode="s.00"/>
    <numFmt numFmtId="179" formatCode="[$-40A]dddd\,\ dd&quot; de &quot;mmmm&quot; de &quot;yyyy"/>
    <numFmt numFmtId="180" formatCode="[$-C0A]dddd\,\ dd&quot; de &quot;mmmm&quot; de &quot;yyyy"/>
    <numFmt numFmtId="181" formatCode="m:ss"/>
  </numFmts>
  <fonts count="4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8"/>
      <name val="Arial"/>
      <family val="2"/>
    </font>
    <font>
      <b/>
      <i/>
      <u val="single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2" fontId="2" fillId="33" borderId="11" xfId="0" applyNumberFormat="1" applyFont="1" applyFill="1" applyBorder="1" applyAlignment="1" applyProtection="1">
      <alignment horizontal="center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3" fillId="33" borderId="12" xfId="0" applyFont="1" applyFill="1" applyBorder="1" applyAlignment="1" applyProtection="1">
      <alignment horizontal="center"/>
      <protection hidden="1"/>
    </xf>
    <xf numFmtId="2" fontId="3" fillId="33" borderId="13" xfId="0" applyNumberFormat="1" applyFont="1" applyFill="1" applyBorder="1" applyAlignment="1" applyProtection="1">
      <alignment horizontal="center"/>
      <protection hidden="1"/>
    </xf>
    <xf numFmtId="0" fontId="3" fillId="33" borderId="13" xfId="0" applyFont="1" applyFill="1" applyBorder="1" applyAlignment="1" applyProtection="1">
      <alignment horizontal="center"/>
      <protection hidden="1"/>
    </xf>
    <xf numFmtId="0" fontId="3" fillId="33" borderId="13" xfId="0" applyFont="1" applyFill="1" applyBorder="1" applyAlignment="1" applyProtection="1">
      <alignment horizontal="center" vertical="distributed"/>
      <protection hidden="1"/>
    </xf>
    <xf numFmtId="0" fontId="3" fillId="33" borderId="14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45" fontId="2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65" fontId="2" fillId="33" borderId="11" xfId="0" applyNumberFormat="1" applyFont="1" applyFill="1" applyBorder="1" applyAlignment="1" applyProtection="1">
      <alignment horizontal="center"/>
      <protection hidden="1"/>
    </xf>
    <xf numFmtId="165" fontId="3" fillId="33" borderId="13" xfId="0" applyNumberFormat="1" applyFont="1" applyFill="1" applyBorder="1" applyAlignment="1" applyProtection="1">
      <alignment horizontal="center"/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14" fontId="2" fillId="0" borderId="0" xfId="0" applyNumberFormat="1" applyFont="1" applyAlignment="1" applyProtection="1">
      <alignment horizontal="center"/>
      <protection hidden="1"/>
    </xf>
    <xf numFmtId="14" fontId="2" fillId="0" borderId="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53" applyFont="1" applyFill="1" applyBorder="1" applyAlignment="1">
      <alignment horizontal="center" vertical="center"/>
      <protection/>
    </xf>
    <xf numFmtId="0" fontId="11" fillId="0" borderId="0" xfId="53" applyNumberFormat="1" applyFont="1" applyFill="1" applyBorder="1" applyAlignment="1">
      <alignment horizontal="center" vertical="center"/>
      <protection/>
    </xf>
    <xf numFmtId="165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1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>
      <alignment horizontal="center"/>
    </xf>
    <xf numFmtId="45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5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Border="1" applyAlignment="1" applyProtection="1">
      <alignment/>
      <protection hidden="1"/>
    </xf>
    <xf numFmtId="170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center"/>
      <protection hidden="1"/>
    </xf>
    <xf numFmtId="14" fontId="2" fillId="0" borderId="0" xfId="0" applyNumberFormat="1" applyFont="1" applyBorder="1" applyAlignment="1" applyProtection="1">
      <alignment horizontal="center"/>
      <protection hidden="1"/>
    </xf>
    <xf numFmtId="181" fontId="2" fillId="0" borderId="0" xfId="0" applyNumberFormat="1" applyFont="1" applyFill="1" applyBorder="1" applyAlignment="1" applyProtection="1">
      <alignment horizontal="center"/>
      <protection hidden="1"/>
    </xf>
    <xf numFmtId="21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21" fontId="2" fillId="0" borderId="0" xfId="0" applyNumberFormat="1" applyFont="1" applyFill="1" applyAlignment="1">
      <alignment horizontal="center"/>
    </xf>
    <xf numFmtId="177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167" fontId="2" fillId="0" borderId="0" xfId="0" applyNumberFormat="1" applyFont="1" applyFill="1" applyBorder="1" applyAlignment="1" applyProtection="1">
      <alignment horizontal="center"/>
      <protection hidden="1"/>
    </xf>
    <xf numFmtId="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 applyProtection="1">
      <alignment horizontal="center"/>
      <protection hidden="1"/>
    </xf>
    <xf numFmtId="181" fontId="2" fillId="0" borderId="0" xfId="0" applyNumberFormat="1" applyFont="1" applyBorder="1" applyAlignment="1" applyProtection="1">
      <alignment horizontal="center"/>
      <protection hidden="1"/>
    </xf>
    <xf numFmtId="167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 hidden="1"/>
    </xf>
    <xf numFmtId="165" fontId="2" fillId="0" borderId="0" xfId="0" applyNumberFormat="1" applyFont="1" applyFill="1" applyAlignment="1" applyProtection="1">
      <alignment horizontal="center"/>
      <protection hidden="1"/>
    </xf>
    <xf numFmtId="176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 hidden="1"/>
    </xf>
    <xf numFmtId="45" fontId="2" fillId="0" borderId="0" xfId="0" applyNumberFormat="1" applyFont="1" applyAlignment="1">
      <alignment horizontal="center"/>
    </xf>
    <xf numFmtId="178" fontId="2" fillId="0" borderId="0" xfId="0" applyNumberFormat="1" applyFont="1" applyBorder="1" applyAlignment="1" applyProtection="1">
      <alignment horizontal="center"/>
      <protection hidden="1"/>
    </xf>
    <xf numFmtId="1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justify"/>
      <protection hidden="1"/>
    </xf>
    <xf numFmtId="14" fontId="2" fillId="0" borderId="0" xfId="0" applyNumberFormat="1" applyFont="1" applyBorder="1" applyAlignment="1" applyProtection="1">
      <alignment horizontal="center" vertical="center"/>
      <protection hidden="1"/>
    </xf>
    <xf numFmtId="176" fontId="2" fillId="0" borderId="0" xfId="0" applyNumberFormat="1" applyFont="1" applyFill="1" applyBorder="1" applyAlignment="1" applyProtection="1">
      <alignment horizontal="center" vertical="center"/>
      <protection hidden="1"/>
    </xf>
    <xf numFmtId="178" fontId="2" fillId="0" borderId="0" xfId="0" applyNumberFormat="1" applyFont="1" applyFill="1" applyBorder="1" applyAlignment="1" applyProtection="1">
      <alignment horizontal="center"/>
      <protection hidden="1"/>
    </xf>
    <xf numFmtId="21" fontId="2" fillId="0" borderId="0" xfId="0" applyNumberFormat="1" applyFont="1" applyFill="1" applyBorder="1" applyAlignment="1" applyProtection="1">
      <alignment horizontal="center"/>
      <protection hidden="1"/>
    </xf>
    <xf numFmtId="0" fontId="11" fillId="0" borderId="0" xfId="53" applyFont="1" applyFill="1" applyBorder="1" applyAlignment="1">
      <alignment horizontal="center"/>
      <protection/>
    </xf>
    <xf numFmtId="165" fontId="2" fillId="0" borderId="0" xfId="0" applyNumberFormat="1" applyFont="1" applyAlignment="1">
      <alignment horizontal="center"/>
    </xf>
    <xf numFmtId="0" fontId="2" fillId="0" borderId="0" xfId="0" applyFont="1" applyFill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177" fontId="2" fillId="0" borderId="0" xfId="0" applyNumberFormat="1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/>
    </xf>
    <xf numFmtId="14" fontId="2" fillId="0" borderId="0" xfId="53" applyNumberFormat="1" applyFont="1" applyFill="1" applyBorder="1" applyAlignment="1">
      <alignment horizontal="center" vertical="center"/>
      <protection/>
    </xf>
    <xf numFmtId="2" fontId="2" fillId="0" borderId="0" xfId="0" applyNumberFormat="1" applyFont="1" applyFill="1" applyAlignment="1" applyProtection="1">
      <alignment horizontal="center"/>
      <protection hidden="1"/>
    </xf>
    <xf numFmtId="14" fontId="2" fillId="0" borderId="0" xfId="0" applyNumberFormat="1" applyFont="1" applyAlignment="1">
      <alignment horizontal="center"/>
    </xf>
    <xf numFmtId="167" fontId="2" fillId="0" borderId="0" xfId="0" applyNumberFormat="1" applyFont="1" applyFill="1" applyBorder="1" applyAlignment="1" applyProtection="1">
      <alignment horizontal="center" vertical="center"/>
      <protection hidden="1"/>
    </xf>
    <xf numFmtId="166" fontId="2" fillId="0" borderId="0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178" fontId="2" fillId="0" borderId="0" xfId="0" applyNumberFormat="1" applyFont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justify"/>
      <protection hidden="1"/>
    </xf>
    <xf numFmtId="0" fontId="3" fillId="33" borderId="15" xfId="0" applyFont="1" applyFill="1" applyBorder="1" applyAlignment="1" applyProtection="1">
      <alignment/>
      <protection hidden="1"/>
    </xf>
    <xf numFmtId="14" fontId="11" fillId="0" borderId="0" xfId="53" applyNumberFormat="1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distributed"/>
      <protection hidden="1"/>
    </xf>
    <xf numFmtId="0" fontId="3" fillId="33" borderId="14" xfId="0" applyFont="1" applyFill="1" applyBorder="1" applyAlignment="1" applyProtection="1">
      <alignment horizontal="center" vertical="distributed"/>
      <protection hidden="1"/>
    </xf>
    <xf numFmtId="0" fontId="3" fillId="0" borderId="0" xfId="0" applyFont="1" applyBorder="1" applyAlignment="1" applyProtection="1">
      <alignment vertical="distributed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3.57421875" style="19" bestFit="1" customWidth="1"/>
    <col min="2" max="2" width="12.00390625" style="19" bestFit="1" customWidth="1"/>
    <col min="3" max="3" width="9.7109375" style="23" bestFit="1" customWidth="1"/>
    <col min="4" max="4" width="9.7109375" style="19" bestFit="1" customWidth="1"/>
    <col min="5" max="5" width="7.00390625" style="19" bestFit="1" customWidth="1"/>
    <col min="6" max="6" width="23.421875" style="19" bestFit="1" customWidth="1"/>
    <col min="7" max="7" width="32.00390625" style="19" bestFit="1" customWidth="1"/>
    <col min="8" max="8" width="12.00390625" style="19" bestFit="1" customWidth="1"/>
    <col min="9" max="9" width="16.28125" style="19" bestFit="1" customWidth="1"/>
    <col min="10" max="10" width="11.28125" style="19" bestFit="1" customWidth="1"/>
    <col min="11" max="11" width="7.421875" style="19" bestFit="1" customWidth="1"/>
    <col min="12" max="12" width="17.57421875" style="19" bestFit="1" customWidth="1"/>
    <col min="13" max="13" width="13.57421875" style="19" bestFit="1" customWidth="1"/>
    <col min="14" max="14" width="47.8515625" style="20" bestFit="1" customWidth="1"/>
    <col min="15" max="15" width="3.28125" style="20" bestFit="1" customWidth="1"/>
    <col min="16" max="16384" width="11.421875" style="20" customWidth="1"/>
  </cols>
  <sheetData>
    <row r="1" spans="1:15" s="4" customFormat="1" ht="18.75">
      <c r="A1" s="27" t="s">
        <v>37</v>
      </c>
      <c r="B1" s="94"/>
      <c r="C1" s="21"/>
      <c r="D1" s="8"/>
      <c r="E1" s="9"/>
      <c r="F1" s="9"/>
      <c r="G1" s="9"/>
      <c r="H1" s="9"/>
      <c r="I1" s="9"/>
      <c r="J1" s="9"/>
      <c r="K1" s="9"/>
      <c r="L1" s="9"/>
      <c r="M1" s="9"/>
      <c r="N1" s="5"/>
      <c r="O1" s="5"/>
    </row>
    <row r="2" spans="1:15" s="6" customFormat="1" ht="32.25" thickBot="1">
      <c r="A2" s="10" t="s">
        <v>0</v>
      </c>
      <c r="B2" s="11" t="s">
        <v>1</v>
      </c>
      <c r="C2" s="22" t="s">
        <v>2</v>
      </c>
      <c r="D2" s="11" t="s">
        <v>22</v>
      </c>
      <c r="E2" s="12" t="s">
        <v>3</v>
      </c>
      <c r="F2" s="12" t="s">
        <v>4</v>
      </c>
      <c r="G2" s="12" t="s">
        <v>26</v>
      </c>
      <c r="H2" s="12" t="s">
        <v>25</v>
      </c>
      <c r="I2" s="13" t="s">
        <v>5</v>
      </c>
      <c r="J2" s="13" t="s">
        <v>6</v>
      </c>
      <c r="K2" s="12" t="s">
        <v>7</v>
      </c>
      <c r="L2" s="12" t="s">
        <v>8</v>
      </c>
      <c r="M2" s="12" t="s">
        <v>24</v>
      </c>
      <c r="N2" s="14" t="s">
        <v>9</v>
      </c>
      <c r="O2" s="14"/>
    </row>
    <row r="3" spans="1:15" ht="15.75">
      <c r="A3" s="15" t="s">
        <v>426</v>
      </c>
      <c r="B3" s="77">
        <v>0.05357638888888889</v>
      </c>
      <c r="D3" s="29">
        <v>25</v>
      </c>
      <c r="E3" s="19" t="s">
        <v>10</v>
      </c>
      <c r="F3" s="32" t="s">
        <v>111</v>
      </c>
      <c r="G3" s="31" t="s">
        <v>191</v>
      </c>
      <c r="H3" s="30">
        <v>1755</v>
      </c>
      <c r="I3" s="24">
        <v>29090</v>
      </c>
      <c r="J3" s="47">
        <v>40439</v>
      </c>
      <c r="K3" s="15">
        <f>DATEDIF(I3,J3,"Y")</f>
        <v>31</v>
      </c>
      <c r="L3" s="16" t="str">
        <f>VLOOKUP(YEAR(I3),Categorias!A:B,2,0)</f>
        <v>SENIOR</v>
      </c>
      <c r="M3" s="28"/>
      <c r="N3" s="4" t="s">
        <v>466</v>
      </c>
      <c r="O3" s="20">
        <f>COUNTIF($H$3:$H$19475,H3)</f>
        <v>16</v>
      </c>
    </row>
    <row r="4" spans="1:15" ht="15.75">
      <c r="A4" s="15" t="s">
        <v>426</v>
      </c>
      <c r="B4" s="77">
        <v>0.05376157407407408</v>
      </c>
      <c r="D4" s="29">
        <v>39</v>
      </c>
      <c r="E4" s="19" t="s">
        <v>10</v>
      </c>
      <c r="F4" s="32" t="s">
        <v>111</v>
      </c>
      <c r="G4" s="31" t="s">
        <v>191</v>
      </c>
      <c r="H4" s="30">
        <v>1755</v>
      </c>
      <c r="I4" s="24">
        <v>29090</v>
      </c>
      <c r="J4" s="47">
        <v>40279</v>
      </c>
      <c r="K4" s="15">
        <f>DATEDIF(I4,J4,"Y")</f>
        <v>30</v>
      </c>
      <c r="L4" s="16" t="str">
        <f>VLOOKUP(YEAR(I4),Categorias!A:B,2,0)</f>
        <v>SENIOR</v>
      </c>
      <c r="M4" s="28"/>
      <c r="N4" s="4" t="s">
        <v>415</v>
      </c>
      <c r="O4" s="20">
        <f>COUNTIF($H$3:$H$19475,H4)</f>
        <v>16</v>
      </c>
    </row>
    <row r="5" spans="1:15" ht="15.75">
      <c r="A5" s="15" t="s">
        <v>426</v>
      </c>
      <c r="B5" s="49">
        <v>0.054317129629629625</v>
      </c>
      <c r="C5" s="41"/>
      <c r="D5" s="15">
        <v>21</v>
      </c>
      <c r="E5" s="15" t="s">
        <v>10</v>
      </c>
      <c r="F5" s="32" t="s">
        <v>49</v>
      </c>
      <c r="G5" s="31" t="s">
        <v>50</v>
      </c>
      <c r="H5" s="32">
        <v>1871</v>
      </c>
      <c r="I5" s="47">
        <v>25646</v>
      </c>
      <c r="J5" s="47">
        <v>40125</v>
      </c>
      <c r="K5" s="15">
        <f>DATEDIF(I5,J5,"Y")</f>
        <v>39</v>
      </c>
      <c r="L5" s="16" t="str">
        <f>VLOOKUP(YEAR(I5),Categorias!A:B,2,0)</f>
        <v>VETERANO</v>
      </c>
      <c r="M5" s="28"/>
      <c r="N5" s="4" t="s">
        <v>416</v>
      </c>
      <c r="O5" s="20">
        <f>COUNTIF($H$3:$H$19475,H5)</f>
        <v>10</v>
      </c>
    </row>
    <row r="6" spans="1:15" ht="15.75">
      <c r="A6" s="15" t="s">
        <v>426</v>
      </c>
      <c r="B6" s="77">
        <v>0.054814814814814816</v>
      </c>
      <c r="D6" s="29">
        <v>11</v>
      </c>
      <c r="E6" s="19" t="s">
        <v>10</v>
      </c>
      <c r="F6" s="32" t="s">
        <v>111</v>
      </c>
      <c r="G6" s="31" t="s">
        <v>191</v>
      </c>
      <c r="H6" s="30">
        <v>1755</v>
      </c>
      <c r="I6" s="24">
        <v>29090</v>
      </c>
      <c r="J6" s="47">
        <v>40258</v>
      </c>
      <c r="K6" s="15">
        <f>DATEDIF(I6,J6,"Y")</f>
        <v>30</v>
      </c>
      <c r="L6" s="16" t="str">
        <f>VLOOKUP(YEAR(I6),Categorias!A:B,2,0)</f>
        <v>SENIOR</v>
      </c>
      <c r="M6" s="28"/>
      <c r="N6" s="4" t="s">
        <v>417</v>
      </c>
      <c r="O6" s="20">
        <f>COUNTIF($H$3:$H$19475,H6)</f>
        <v>16</v>
      </c>
    </row>
    <row r="7" spans="1:15" ht="15.75">
      <c r="A7" s="15" t="s">
        <v>426</v>
      </c>
      <c r="B7" s="77">
        <v>0.05517361111111111</v>
      </c>
      <c r="D7" s="29" t="s">
        <v>67</v>
      </c>
      <c r="E7" s="19" t="s">
        <v>10</v>
      </c>
      <c r="F7" s="32" t="s">
        <v>111</v>
      </c>
      <c r="G7" s="31" t="s">
        <v>191</v>
      </c>
      <c r="H7" s="30">
        <v>1755</v>
      </c>
      <c r="I7" s="24">
        <v>29090</v>
      </c>
      <c r="J7" s="47">
        <v>40320</v>
      </c>
      <c r="K7" s="15">
        <f>DATEDIF(I7,J7,"Y")</f>
        <v>30</v>
      </c>
      <c r="L7" s="16" t="str">
        <f>VLOOKUP(YEAR(I7),Categorias!A:B,2,0)</f>
        <v>SENIOR</v>
      </c>
      <c r="M7" s="28"/>
      <c r="N7" s="4" t="s">
        <v>418</v>
      </c>
      <c r="O7" s="20">
        <f>COUNTIF($H$3:$H$19475,H7)</f>
        <v>16</v>
      </c>
    </row>
    <row r="8" spans="1:15" ht="15.75">
      <c r="A8" s="15" t="s">
        <v>426</v>
      </c>
      <c r="B8" s="49">
        <v>0.05543981481481481</v>
      </c>
      <c r="C8" s="34"/>
      <c r="D8" s="3">
        <v>23</v>
      </c>
      <c r="E8" s="3" t="s">
        <v>10</v>
      </c>
      <c r="F8" s="30" t="s">
        <v>27</v>
      </c>
      <c r="G8" s="37" t="s">
        <v>28</v>
      </c>
      <c r="H8" s="30">
        <v>1158</v>
      </c>
      <c r="I8" s="36">
        <v>29716</v>
      </c>
      <c r="J8" s="47">
        <v>40454</v>
      </c>
      <c r="K8" s="15">
        <f>DATEDIF(I8,J8,"Y")</f>
        <v>29</v>
      </c>
      <c r="L8" s="16" t="str">
        <f>VLOOKUP(YEAR(I8),Categorias!A:B,2,0)</f>
        <v>SENIOR</v>
      </c>
      <c r="M8" s="28"/>
      <c r="N8" s="4" t="s">
        <v>493</v>
      </c>
      <c r="O8" s="20">
        <f>COUNTIF($H$3:$H$19475,H8)</f>
        <v>7</v>
      </c>
    </row>
    <row r="9" spans="1:15" ht="15.75">
      <c r="A9" s="15" t="s">
        <v>426</v>
      </c>
      <c r="B9" s="77">
        <v>0.055567129629629626</v>
      </c>
      <c r="D9" s="29">
        <v>26</v>
      </c>
      <c r="E9" s="19" t="s">
        <v>10</v>
      </c>
      <c r="F9" s="32" t="s">
        <v>111</v>
      </c>
      <c r="G9" s="31" t="s">
        <v>191</v>
      </c>
      <c r="H9" s="30">
        <v>1755</v>
      </c>
      <c r="I9" s="24">
        <v>29090</v>
      </c>
      <c r="J9" s="47">
        <v>40237</v>
      </c>
      <c r="K9" s="15">
        <f>DATEDIF(I9,J9,"Y")</f>
        <v>30</v>
      </c>
      <c r="L9" s="16" t="str">
        <f>VLOOKUP(YEAR(I9),Categorias!A:B,2,0)</f>
        <v>SENIOR</v>
      </c>
      <c r="M9" s="28"/>
      <c r="N9" s="4" t="s">
        <v>419</v>
      </c>
      <c r="O9" s="20">
        <f>COUNTIF($H$3:$H$19475,H9)</f>
        <v>16</v>
      </c>
    </row>
    <row r="10" spans="1:15" ht="15.75">
      <c r="A10" s="15" t="s">
        <v>426</v>
      </c>
      <c r="B10" s="77">
        <v>0.05734953703703704</v>
      </c>
      <c r="C10" s="41"/>
      <c r="D10" s="15">
        <v>81</v>
      </c>
      <c r="E10" s="15" t="s">
        <v>10</v>
      </c>
      <c r="F10" s="32" t="s">
        <v>49</v>
      </c>
      <c r="G10" s="31" t="s">
        <v>50</v>
      </c>
      <c r="H10" s="32">
        <v>1871</v>
      </c>
      <c r="I10" s="47">
        <v>25646</v>
      </c>
      <c r="J10" s="47">
        <v>40279</v>
      </c>
      <c r="K10" s="15">
        <f>DATEDIF(I10,J10,"Y")</f>
        <v>40</v>
      </c>
      <c r="L10" s="16" t="str">
        <f>VLOOKUP(YEAR(I10),Categorias!A:B,2,0)</f>
        <v>VETERANO</v>
      </c>
      <c r="M10" s="28"/>
      <c r="N10" s="4" t="s">
        <v>415</v>
      </c>
      <c r="O10" s="20">
        <f>COUNTIF($H$3:$H$19475,H10)</f>
        <v>10</v>
      </c>
    </row>
    <row r="11" spans="1:15" ht="15.75">
      <c r="A11" s="15" t="s">
        <v>426</v>
      </c>
      <c r="B11" s="51">
        <v>0.057476851851851855</v>
      </c>
      <c r="C11" s="34"/>
      <c r="D11" s="37">
        <v>44</v>
      </c>
      <c r="E11" s="3" t="s">
        <v>10</v>
      </c>
      <c r="F11" s="30" t="s">
        <v>70</v>
      </c>
      <c r="G11" s="31" t="s">
        <v>71</v>
      </c>
      <c r="H11" s="30">
        <v>2868</v>
      </c>
      <c r="I11" s="47">
        <v>27357</v>
      </c>
      <c r="J11" s="47">
        <v>40125</v>
      </c>
      <c r="K11" s="15">
        <f>DATEDIF(I11,J11,"Y")</f>
        <v>34</v>
      </c>
      <c r="L11" s="16" t="str">
        <f>VLOOKUP(YEAR(I11),Categorias!A:B,2,0)</f>
        <v>VETERANO</v>
      </c>
      <c r="M11" s="28"/>
      <c r="N11" s="4" t="s">
        <v>416</v>
      </c>
      <c r="O11" s="20">
        <f>COUNTIF($H$3:$H$19475,H11)</f>
        <v>54</v>
      </c>
    </row>
    <row r="12" spans="1:15" ht="15.75">
      <c r="A12" s="15" t="s">
        <v>426</v>
      </c>
      <c r="B12" s="49">
        <v>0.058020833333333334</v>
      </c>
      <c r="D12" s="46">
        <v>32</v>
      </c>
      <c r="E12" s="15" t="s">
        <v>10</v>
      </c>
      <c r="F12" s="30" t="s">
        <v>151</v>
      </c>
      <c r="G12" s="31" t="s">
        <v>205</v>
      </c>
      <c r="H12" s="30">
        <v>3332</v>
      </c>
      <c r="I12" s="47">
        <v>29357</v>
      </c>
      <c r="J12" s="47">
        <v>40474</v>
      </c>
      <c r="K12" s="15">
        <f>DATEDIF(I12,J12,"Y")</f>
        <v>30</v>
      </c>
      <c r="L12" s="16" t="str">
        <f>VLOOKUP(YEAR(I12),Categorias!A:B,2,0)</f>
        <v>SENIOR</v>
      </c>
      <c r="M12" s="28"/>
      <c r="N12" s="4" t="s">
        <v>503</v>
      </c>
      <c r="O12" s="20">
        <f>COUNTIF($H$3:$H$19475,H12)</f>
        <v>12</v>
      </c>
    </row>
    <row r="13" spans="1:15" s="4" customFormat="1" ht="15.75">
      <c r="A13" s="15" t="s">
        <v>426</v>
      </c>
      <c r="B13" s="49">
        <v>0.058634259259259254</v>
      </c>
      <c r="C13" s="23"/>
      <c r="D13" s="46">
        <v>19</v>
      </c>
      <c r="E13" s="15" t="s">
        <v>10</v>
      </c>
      <c r="F13" s="30" t="s">
        <v>151</v>
      </c>
      <c r="G13" s="31" t="s">
        <v>205</v>
      </c>
      <c r="H13" s="30">
        <v>3332</v>
      </c>
      <c r="I13" s="47">
        <v>29357</v>
      </c>
      <c r="J13" s="47">
        <v>40265</v>
      </c>
      <c r="K13" s="15">
        <f>DATEDIF(I13,J13,"Y")</f>
        <v>29</v>
      </c>
      <c r="L13" s="16" t="str">
        <f>VLOOKUP(YEAR(I13),Categorias!A:B,2,0)</f>
        <v>SENIOR</v>
      </c>
      <c r="M13" s="28"/>
      <c r="N13" s="4" t="s">
        <v>350</v>
      </c>
      <c r="O13" s="20">
        <f>COUNTIF($H$3:$H$19475,H13)</f>
        <v>12</v>
      </c>
    </row>
    <row r="14" spans="1:15" ht="15.75">
      <c r="A14" s="15" t="s">
        <v>426</v>
      </c>
      <c r="B14" s="49">
        <v>0.05898148148148149</v>
      </c>
      <c r="C14" s="41"/>
      <c r="D14" s="15">
        <v>57</v>
      </c>
      <c r="E14" s="15" t="s">
        <v>10</v>
      </c>
      <c r="F14" s="32" t="s">
        <v>49</v>
      </c>
      <c r="G14" s="31" t="s">
        <v>50</v>
      </c>
      <c r="H14" s="32">
        <v>1871</v>
      </c>
      <c r="I14" s="47">
        <v>25646</v>
      </c>
      <c r="J14" s="47">
        <v>40244</v>
      </c>
      <c r="K14" s="15">
        <f>DATEDIF(I14,J14,"Y")</f>
        <v>39</v>
      </c>
      <c r="L14" s="16" t="str">
        <f>VLOOKUP(YEAR(I14),Categorias!A:B,2,0)</f>
        <v>VETERANO</v>
      </c>
      <c r="M14" s="28"/>
      <c r="N14" s="4" t="s">
        <v>420</v>
      </c>
      <c r="O14" s="20">
        <f>COUNTIF($H$3:$H$19475,H14)</f>
        <v>10</v>
      </c>
    </row>
    <row r="15" spans="1:15" ht="15.75">
      <c r="A15" s="15" t="s">
        <v>426</v>
      </c>
      <c r="B15" s="77">
        <v>0.05958333333333333</v>
      </c>
      <c r="C15" s="34"/>
      <c r="D15" s="19" t="s">
        <v>67</v>
      </c>
      <c r="E15" s="3" t="s">
        <v>10</v>
      </c>
      <c r="F15" s="30" t="s">
        <v>70</v>
      </c>
      <c r="G15" s="31" t="s">
        <v>71</v>
      </c>
      <c r="H15" s="30">
        <v>2868</v>
      </c>
      <c r="I15" s="47">
        <v>27357</v>
      </c>
      <c r="J15" s="47">
        <v>40411</v>
      </c>
      <c r="K15" s="15">
        <f>DATEDIF(I15,J15,"Y")</f>
        <v>35</v>
      </c>
      <c r="L15" s="16" t="str">
        <f>VLOOKUP(YEAR(I15),Categorias!A:B,2,0)</f>
        <v>VETERANO</v>
      </c>
      <c r="M15" s="28"/>
      <c r="N15" s="4" t="s">
        <v>460</v>
      </c>
      <c r="O15" s="20">
        <f>COUNTIF($H$3:$H$19475,H15)</f>
        <v>54</v>
      </c>
    </row>
    <row r="16" spans="1:15" s="50" customFormat="1" ht="15.75">
      <c r="A16" s="15" t="s">
        <v>426</v>
      </c>
      <c r="B16" s="49">
        <v>0.060034722222222225</v>
      </c>
      <c r="C16" s="34"/>
      <c r="D16" s="3">
        <v>16</v>
      </c>
      <c r="E16" s="3" t="s">
        <v>10</v>
      </c>
      <c r="F16" s="30" t="s">
        <v>27</v>
      </c>
      <c r="G16" s="37" t="s">
        <v>28</v>
      </c>
      <c r="H16" s="30">
        <v>1158</v>
      </c>
      <c r="I16" s="36">
        <v>29716</v>
      </c>
      <c r="J16" s="47">
        <v>40369</v>
      </c>
      <c r="K16" s="15">
        <f>DATEDIF(I16,J16,"Y")</f>
        <v>29</v>
      </c>
      <c r="L16" s="16" t="str">
        <f>VLOOKUP(YEAR(I16),Categorias!A:B,2,0)</f>
        <v>SENIOR</v>
      </c>
      <c r="M16" s="28"/>
      <c r="N16" s="4" t="s">
        <v>487</v>
      </c>
      <c r="O16" s="20">
        <f>COUNTIF($H$3:$H$19475,H16)</f>
        <v>7</v>
      </c>
    </row>
    <row r="17" spans="1:15" s="50" customFormat="1" ht="15.75">
      <c r="A17" s="15" t="s">
        <v>426</v>
      </c>
      <c r="B17" s="77">
        <v>0.06087962962962964</v>
      </c>
      <c r="C17" s="34"/>
      <c r="D17" s="19" t="s">
        <v>67</v>
      </c>
      <c r="E17" s="3" t="s">
        <v>10</v>
      </c>
      <c r="F17" s="30" t="s">
        <v>70</v>
      </c>
      <c r="G17" s="31" t="s">
        <v>71</v>
      </c>
      <c r="H17" s="30">
        <v>2868</v>
      </c>
      <c r="I17" s="47">
        <v>27357</v>
      </c>
      <c r="J17" s="47">
        <v>40244</v>
      </c>
      <c r="K17" s="15">
        <f>DATEDIF(I17,J17,"Y")</f>
        <v>35</v>
      </c>
      <c r="L17" s="16" t="str">
        <f>VLOOKUP(YEAR(I17),Categorias!A:B,2,0)</f>
        <v>VETERANO</v>
      </c>
      <c r="M17" s="28"/>
      <c r="N17" s="4" t="s">
        <v>420</v>
      </c>
      <c r="O17" s="20">
        <f>COUNTIF($H$3:$H$19475,H17)</f>
        <v>54</v>
      </c>
    </row>
    <row r="18" spans="1:15" ht="15.75">
      <c r="A18" s="15" t="s">
        <v>426</v>
      </c>
      <c r="B18" s="49">
        <v>0.06241898148148148</v>
      </c>
      <c r="D18" s="46">
        <v>19</v>
      </c>
      <c r="E18" s="15" t="s">
        <v>10</v>
      </c>
      <c r="F18" s="30" t="s">
        <v>151</v>
      </c>
      <c r="G18" s="31" t="s">
        <v>205</v>
      </c>
      <c r="H18" s="30">
        <v>3332</v>
      </c>
      <c r="I18" s="47">
        <v>29357</v>
      </c>
      <c r="J18" s="47">
        <v>40461</v>
      </c>
      <c r="K18" s="15">
        <f>DATEDIF(I18,J18,"Y")</f>
        <v>30</v>
      </c>
      <c r="L18" s="16" t="str">
        <f>VLOOKUP(YEAR(I18),Categorias!A:B,2,0)</f>
        <v>SENIOR</v>
      </c>
      <c r="M18" s="28"/>
      <c r="N18" s="4" t="s">
        <v>494</v>
      </c>
      <c r="O18" s="20">
        <f>COUNTIF($H$3:$H$19475,H18)</f>
        <v>12</v>
      </c>
    </row>
    <row r="19" spans="1:15" s="50" customFormat="1" ht="15.75">
      <c r="A19" s="15" t="s">
        <v>426</v>
      </c>
      <c r="B19" s="77">
        <v>0.06328703703703703</v>
      </c>
      <c r="C19" s="41"/>
      <c r="D19" s="46">
        <v>319</v>
      </c>
      <c r="E19" s="15" t="s">
        <v>10</v>
      </c>
      <c r="F19" s="32" t="s">
        <v>75</v>
      </c>
      <c r="G19" s="31" t="s">
        <v>139</v>
      </c>
      <c r="H19" s="15">
        <v>2240</v>
      </c>
      <c r="I19" s="47">
        <v>30387</v>
      </c>
      <c r="J19" s="47">
        <v>40279</v>
      </c>
      <c r="K19" s="15">
        <f>DATEDIF(I19,J19,"Y")</f>
        <v>27</v>
      </c>
      <c r="L19" s="16" t="str">
        <f>VLOOKUP(YEAR(I19),Categorias!A:B,2,0)</f>
        <v>SENIOR</v>
      </c>
      <c r="M19" s="28"/>
      <c r="N19" s="4" t="s">
        <v>415</v>
      </c>
      <c r="O19" s="20">
        <f>COUNTIF($H$3:$H$19475,H19)</f>
        <v>6</v>
      </c>
    </row>
    <row r="20" spans="1:15" ht="15.75">
      <c r="A20" s="15" t="s">
        <v>426</v>
      </c>
      <c r="B20" s="77">
        <v>0.06393518518518519</v>
      </c>
      <c r="C20" s="62"/>
      <c r="D20" s="37">
        <v>350</v>
      </c>
      <c r="E20" s="3" t="s">
        <v>10</v>
      </c>
      <c r="F20" s="30" t="s">
        <v>147</v>
      </c>
      <c r="G20" s="31" t="s">
        <v>148</v>
      </c>
      <c r="H20" s="64">
        <v>2809</v>
      </c>
      <c r="I20" s="47">
        <v>29448</v>
      </c>
      <c r="J20" s="47">
        <v>40279</v>
      </c>
      <c r="K20" s="15">
        <f>DATEDIF(I20,J20,"Y")</f>
        <v>29</v>
      </c>
      <c r="L20" s="16" t="str">
        <f>VLOOKUP(YEAR(I20),Categorias!A:B,2,0)</f>
        <v>SENIOR</v>
      </c>
      <c r="M20" s="28"/>
      <c r="N20" s="4" t="s">
        <v>415</v>
      </c>
      <c r="O20" s="20">
        <f>COUNTIF($H$3:$H$19475,H20)</f>
        <v>11</v>
      </c>
    </row>
    <row r="21" spans="1:15" ht="15.75">
      <c r="A21" s="15" t="s">
        <v>426</v>
      </c>
      <c r="B21" s="49">
        <v>0.06416666666666666</v>
      </c>
      <c r="D21" s="19">
        <v>279</v>
      </c>
      <c r="E21" s="15" t="s">
        <v>10</v>
      </c>
      <c r="F21" s="30" t="s">
        <v>281</v>
      </c>
      <c r="G21" s="31" t="s">
        <v>282</v>
      </c>
      <c r="H21" s="64">
        <v>1734</v>
      </c>
      <c r="I21" s="24">
        <v>28748</v>
      </c>
      <c r="J21" s="47">
        <v>40202</v>
      </c>
      <c r="K21" s="15">
        <f>DATEDIF(I21,J21,"Y")</f>
        <v>31</v>
      </c>
      <c r="L21" s="16" t="str">
        <f>VLOOKUP(YEAR(I21),Categorias!A:B,2,0)</f>
        <v>SENIOR</v>
      </c>
      <c r="M21" s="28"/>
      <c r="N21" s="4" t="s">
        <v>421</v>
      </c>
      <c r="O21" s="20">
        <f>COUNTIF($H$3:$H$19475,H21)</f>
        <v>3</v>
      </c>
    </row>
    <row r="22" spans="1:15" ht="15.75">
      <c r="A22" s="15" t="s">
        <v>426</v>
      </c>
      <c r="B22" s="77">
        <v>0.0642361111111111</v>
      </c>
      <c r="C22" s="34"/>
      <c r="D22" s="19" t="s">
        <v>67</v>
      </c>
      <c r="E22" s="3" t="s">
        <v>10</v>
      </c>
      <c r="F22" s="30" t="s">
        <v>70</v>
      </c>
      <c r="G22" s="31" t="s">
        <v>71</v>
      </c>
      <c r="H22" s="30">
        <v>2868</v>
      </c>
      <c r="I22" s="47">
        <v>27357</v>
      </c>
      <c r="J22" s="47">
        <v>40279</v>
      </c>
      <c r="K22" s="15">
        <f>DATEDIF(I22,J22,"Y")</f>
        <v>35</v>
      </c>
      <c r="L22" s="16" t="str">
        <f>VLOOKUP(YEAR(I22),Categorias!A:B,2,0)</f>
        <v>VETERANO</v>
      </c>
      <c r="M22" s="28"/>
      <c r="N22" s="4" t="s">
        <v>415</v>
      </c>
      <c r="O22" s="20">
        <f>COUNTIF($H$3:$H$19475,H22)</f>
        <v>54</v>
      </c>
    </row>
    <row r="23" spans="1:15" ht="15.75">
      <c r="A23" s="15" t="s">
        <v>426</v>
      </c>
      <c r="B23" s="77">
        <v>0.06436342592592592</v>
      </c>
      <c r="D23" s="29">
        <v>22</v>
      </c>
      <c r="E23" s="15" t="s">
        <v>10</v>
      </c>
      <c r="F23" s="42" t="s">
        <v>328</v>
      </c>
      <c r="G23" s="31" t="s">
        <v>373</v>
      </c>
      <c r="H23" s="30">
        <v>9478</v>
      </c>
      <c r="I23" s="25">
        <v>31643</v>
      </c>
      <c r="J23" s="47">
        <v>40461</v>
      </c>
      <c r="K23" s="15">
        <f>DATEDIF(I23,J23,"Y")</f>
        <v>24</v>
      </c>
      <c r="L23" s="16" t="str">
        <f>VLOOKUP(YEAR(I23),Categorias!A:B,2,0)</f>
        <v>SENIOR</v>
      </c>
      <c r="M23" s="28"/>
      <c r="N23" s="4" t="s">
        <v>494</v>
      </c>
      <c r="O23" s="20">
        <f>COUNTIF($H$3:$H$19475,H23)</f>
        <v>8</v>
      </c>
    </row>
    <row r="24" spans="1:15" ht="15.75">
      <c r="A24" s="15" t="s">
        <v>426</v>
      </c>
      <c r="B24" s="49">
        <v>0.0645949074074074</v>
      </c>
      <c r="C24" s="41"/>
      <c r="D24" s="46">
        <v>295</v>
      </c>
      <c r="E24" s="15" t="s">
        <v>10</v>
      </c>
      <c r="F24" s="32" t="s">
        <v>248</v>
      </c>
      <c r="G24" s="31" t="s">
        <v>249</v>
      </c>
      <c r="H24" s="32">
        <v>3134</v>
      </c>
      <c r="I24" s="47">
        <v>28353</v>
      </c>
      <c r="J24" s="47">
        <v>40202</v>
      </c>
      <c r="K24" s="15">
        <f>DATEDIF(I24,J24,"Y")</f>
        <v>32</v>
      </c>
      <c r="L24" s="16" t="str">
        <f>VLOOKUP(YEAR(I24),Categorias!A:B,2,0)</f>
        <v>SENIOR</v>
      </c>
      <c r="M24" s="28"/>
      <c r="N24" s="4" t="s">
        <v>421</v>
      </c>
      <c r="O24" s="20">
        <f>COUNTIF($H$3:$H$19475,H24)</f>
        <v>5</v>
      </c>
    </row>
    <row r="25" spans="1:15" ht="15.75">
      <c r="A25" s="15" t="s">
        <v>426</v>
      </c>
      <c r="B25" s="49">
        <v>0.06471064814814814</v>
      </c>
      <c r="C25" s="34"/>
      <c r="D25" s="3">
        <v>48</v>
      </c>
      <c r="E25" s="3" t="s">
        <v>10</v>
      </c>
      <c r="F25" s="30" t="s">
        <v>27</v>
      </c>
      <c r="G25" s="37" t="s">
        <v>28</v>
      </c>
      <c r="H25" s="30">
        <v>1158</v>
      </c>
      <c r="I25" s="36">
        <v>29716</v>
      </c>
      <c r="J25" s="47">
        <v>40265</v>
      </c>
      <c r="K25" s="15">
        <f>DATEDIF(I25,J25,"Y")</f>
        <v>28</v>
      </c>
      <c r="L25" s="16" t="str">
        <f>VLOOKUP(YEAR(I25),Categorias!A:B,2,0)</f>
        <v>SENIOR</v>
      </c>
      <c r="M25" s="28"/>
      <c r="N25" s="4" t="s">
        <v>350</v>
      </c>
      <c r="O25" s="20">
        <f>COUNTIF($H$3:$H$19475,H25)</f>
        <v>7</v>
      </c>
    </row>
    <row r="26" spans="1:15" s="50" customFormat="1" ht="15.75">
      <c r="A26" s="15" t="s">
        <v>426</v>
      </c>
      <c r="B26" s="49">
        <v>0.06480324074074074</v>
      </c>
      <c r="C26" s="41"/>
      <c r="D26" s="46">
        <v>100</v>
      </c>
      <c r="E26" s="15" t="s">
        <v>10</v>
      </c>
      <c r="F26" s="60" t="s">
        <v>116</v>
      </c>
      <c r="G26" s="31" t="s">
        <v>117</v>
      </c>
      <c r="H26" s="60">
        <v>3559</v>
      </c>
      <c r="I26" s="47">
        <v>23613</v>
      </c>
      <c r="J26" s="47">
        <v>40202</v>
      </c>
      <c r="K26" s="15">
        <f>DATEDIF(I26,J26,"Y")</f>
        <v>45</v>
      </c>
      <c r="L26" s="16" t="str">
        <f>VLOOKUP(YEAR(I26),Categorias!A:B,2,0)</f>
        <v>VETERANO</v>
      </c>
      <c r="M26" s="28"/>
      <c r="N26" s="4" t="s">
        <v>421</v>
      </c>
      <c r="O26" s="20">
        <f>COUNTIF($H$3:$H$19475,H26)</f>
        <v>8</v>
      </c>
    </row>
    <row r="27" spans="1:15" ht="15.75">
      <c r="A27" s="15" t="s">
        <v>426</v>
      </c>
      <c r="B27" s="77">
        <v>0.06517361111111111</v>
      </c>
      <c r="C27" s="62"/>
      <c r="D27" s="37">
        <v>480</v>
      </c>
      <c r="E27" s="3" t="s">
        <v>10</v>
      </c>
      <c r="F27" s="30" t="s">
        <v>147</v>
      </c>
      <c r="G27" s="31" t="s">
        <v>148</v>
      </c>
      <c r="H27" s="64">
        <v>2809</v>
      </c>
      <c r="I27" s="47">
        <v>29448</v>
      </c>
      <c r="J27" s="47">
        <v>40237</v>
      </c>
      <c r="K27" s="15">
        <f>DATEDIF(I27,J27,"Y")</f>
        <v>29</v>
      </c>
      <c r="L27" s="16" t="str">
        <f>VLOOKUP(YEAR(I27),Categorias!A:B,2,0)</f>
        <v>SENIOR</v>
      </c>
      <c r="M27" s="28"/>
      <c r="N27" s="4" t="s">
        <v>419</v>
      </c>
      <c r="O27" s="20">
        <f>COUNTIF($H$3:$H$19475,H27)</f>
        <v>11</v>
      </c>
    </row>
    <row r="28" spans="1:15" ht="15.75">
      <c r="A28" s="15" t="s">
        <v>426</v>
      </c>
      <c r="B28" s="77">
        <v>0.06533564814814814</v>
      </c>
      <c r="C28" s="41"/>
      <c r="D28" s="15">
        <v>446</v>
      </c>
      <c r="E28" s="15" t="s">
        <v>10</v>
      </c>
      <c r="F28" s="32" t="s">
        <v>151</v>
      </c>
      <c r="G28" s="31" t="s">
        <v>148</v>
      </c>
      <c r="H28" s="33">
        <v>8262</v>
      </c>
      <c r="I28" s="47">
        <v>27636</v>
      </c>
      <c r="J28" s="47">
        <v>40279</v>
      </c>
      <c r="K28" s="15">
        <f>DATEDIF(I28,J28,"Y")</f>
        <v>34</v>
      </c>
      <c r="L28" s="16" t="str">
        <f>VLOOKUP(YEAR(I28),Categorias!A:B,2,0)</f>
        <v>VETERANO</v>
      </c>
      <c r="M28" s="28"/>
      <c r="N28" s="4" t="s">
        <v>415</v>
      </c>
      <c r="O28" s="20">
        <f>COUNTIF($H$3:$H$19475,H28)</f>
        <v>12</v>
      </c>
    </row>
    <row r="29" spans="1:15" s="4" customFormat="1" ht="15.75">
      <c r="A29" s="15" t="s">
        <v>426</v>
      </c>
      <c r="B29" s="77">
        <v>0.06592592592592593</v>
      </c>
      <c r="C29" s="62"/>
      <c r="D29" s="37">
        <v>179</v>
      </c>
      <c r="E29" s="3" t="s">
        <v>10</v>
      </c>
      <c r="F29" s="30" t="s">
        <v>147</v>
      </c>
      <c r="G29" s="31" t="s">
        <v>148</v>
      </c>
      <c r="H29" s="64">
        <v>2809</v>
      </c>
      <c r="I29" s="47">
        <v>29448</v>
      </c>
      <c r="J29" s="47">
        <v>40244</v>
      </c>
      <c r="K29" s="15">
        <f>DATEDIF(I29,J29,"Y")</f>
        <v>29</v>
      </c>
      <c r="L29" s="16" t="str">
        <f>VLOOKUP(YEAR(I29),Categorias!A:B,2,0)</f>
        <v>SENIOR</v>
      </c>
      <c r="M29" s="28"/>
      <c r="N29" s="4" t="s">
        <v>420</v>
      </c>
      <c r="O29" s="20">
        <f>COUNTIF($H$3:$H$19475,H29)</f>
        <v>11</v>
      </c>
    </row>
    <row r="30" spans="1:15" s="4" customFormat="1" ht="15.75">
      <c r="A30" s="15" t="s">
        <v>426</v>
      </c>
      <c r="B30" s="77">
        <v>0.06668981481481481</v>
      </c>
      <c r="C30" s="62"/>
      <c r="D30" s="19">
        <v>837</v>
      </c>
      <c r="E30" s="15" t="s">
        <v>10</v>
      </c>
      <c r="F30" s="56" t="s">
        <v>144</v>
      </c>
      <c r="G30" s="56" t="s">
        <v>223</v>
      </c>
      <c r="H30" s="19">
        <v>9336</v>
      </c>
      <c r="I30" s="25">
        <v>25380</v>
      </c>
      <c r="J30" s="47">
        <v>40279</v>
      </c>
      <c r="K30" s="15">
        <f>DATEDIF(I30,J30,"Y")</f>
        <v>40</v>
      </c>
      <c r="L30" s="16" t="str">
        <f>VLOOKUP(YEAR(I30),Categorias!A:B,2,0)</f>
        <v>VETERANO</v>
      </c>
      <c r="M30" s="28"/>
      <c r="N30" s="4" t="s">
        <v>415</v>
      </c>
      <c r="O30" s="20">
        <f>COUNTIF($H$3:$H$19475,H30)</f>
        <v>4</v>
      </c>
    </row>
    <row r="31" spans="1:15" s="50" customFormat="1" ht="15.75">
      <c r="A31" s="15" t="s">
        <v>426</v>
      </c>
      <c r="B31" s="77">
        <v>0.06672453703703704</v>
      </c>
      <c r="C31" s="41"/>
      <c r="D31" s="15">
        <v>77</v>
      </c>
      <c r="E31" s="15" t="s">
        <v>10</v>
      </c>
      <c r="F31" s="32" t="s">
        <v>151</v>
      </c>
      <c r="G31" s="31" t="s">
        <v>148</v>
      </c>
      <c r="H31" s="33">
        <v>8262</v>
      </c>
      <c r="I31" s="47">
        <v>27636</v>
      </c>
      <c r="J31" s="47">
        <v>40265</v>
      </c>
      <c r="K31" s="15">
        <f>DATEDIF(I31,J31,"Y")</f>
        <v>34</v>
      </c>
      <c r="L31" s="16" t="str">
        <f>VLOOKUP(YEAR(I31),Categorias!A:B,2,0)</f>
        <v>VETERANO</v>
      </c>
      <c r="M31" s="28"/>
      <c r="N31" s="4" t="s">
        <v>414</v>
      </c>
      <c r="O31" s="20">
        <f>COUNTIF($H$3:$H$19475,H31)</f>
        <v>12</v>
      </c>
    </row>
    <row r="32" spans="1:15" s="50" customFormat="1" ht="15.75">
      <c r="A32" s="15" t="s">
        <v>426</v>
      </c>
      <c r="B32" s="77">
        <v>0.06679398148148148</v>
      </c>
      <c r="C32" s="41"/>
      <c r="D32" s="19">
        <v>272</v>
      </c>
      <c r="E32" s="15" t="s">
        <v>10</v>
      </c>
      <c r="F32" s="32" t="s">
        <v>68</v>
      </c>
      <c r="G32" s="31" t="s">
        <v>69</v>
      </c>
      <c r="H32" s="19">
        <v>3125</v>
      </c>
      <c r="I32" s="24">
        <v>22830</v>
      </c>
      <c r="J32" s="47">
        <v>40279</v>
      </c>
      <c r="K32" s="15">
        <f>DATEDIF(I32,J32,"Y")</f>
        <v>47</v>
      </c>
      <c r="L32" s="16" t="str">
        <f>VLOOKUP(YEAR(I32),Categorias!A:B,2,0)</f>
        <v>VETERANO</v>
      </c>
      <c r="M32" s="28"/>
      <c r="N32" s="4" t="s">
        <v>415</v>
      </c>
      <c r="O32" s="20">
        <f>COUNTIF($H$3:$H$19475,H32)</f>
        <v>9</v>
      </c>
    </row>
    <row r="33" spans="1:15" ht="15.75">
      <c r="A33" s="15" t="s">
        <v>426</v>
      </c>
      <c r="B33" s="77">
        <v>0.06702546296296297</v>
      </c>
      <c r="C33" s="62"/>
      <c r="D33" s="19">
        <v>15</v>
      </c>
      <c r="E33" s="3" t="s">
        <v>10</v>
      </c>
      <c r="F33" s="32" t="s">
        <v>54</v>
      </c>
      <c r="G33" s="37" t="s">
        <v>216</v>
      </c>
      <c r="H33" s="33">
        <v>4066</v>
      </c>
      <c r="I33" s="36">
        <v>19588</v>
      </c>
      <c r="J33" s="47">
        <v>40244</v>
      </c>
      <c r="K33" s="15">
        <f>DATEDIF(I33,J33,"Y")</f>
        <v>56</v>
      </c>
      <c r="L33" s="16" t="str">
        <f>VLOOKUP(YEAR(I33),Categorias!A:B,2,0)</f>
        <v>VETERANO</v>
      </c>
      <c r="M33" s="28"/>
      <c r="N33" s="4" t="s">
        <v>420</v>
      </c>
      <c r="O33" s="20">
        <f>COUNTIF($H$3:$H$19475,H33)</f>
        <v>7</v>
      </c>
    </row>
    <row r="34" spans="1:15" ht="15.75">
      <c r="A34" s="15" t="s">
        <v>426</v>
      </c>
      <c r="B34" s="49">
        <v>0.06732638888888888</v>
      </c>
      <c r="C34" s="41"/>
      <c r="D34" s="29" t="s">
        <v>67</v>
      </c>
      <c r="E34" s="15" t="s">
        <v>10</v>
      </c>
      <c r="F34" s="30" t="s">
        <v>133</v>
      </c>
      <c r="G34" s="31" t="s">
        <v>349</v>
      </c>
      <c r="H34" s="15">
        <v>3126</v>
      </c>
      <c r="I34" s="47">
        <v>23292</v>
      </c>
      <c r="J34" s="47">
        <v>40320</v>
      </c>
      <c r="K34" s="15">
        <f>DATEDIF(I34,J34,"Y")</f>
        <v>46</v>
      </c>
      <c r="L34" s="16" t="str">
        <f>VLOOKUP(YEAR(I34),Categorias!A:B,2,0)</f>
        <v>VETERANO</v>
      </c>
      <c r="M34" s="28"/>
      <c r="N34" s="4" t="s">
        <v>418</v>
      </c>
      <c r="O34" s="20">
        <f>COUNTIF($H$3:$H$19475,H34)</f>
        <v>4</v>
      </c>
    </row>
    <row r="35" spans="1:15" s="50" customFormat="1" ht="15.75">
      <c r="A35" s="15" t="s">
        <v>426</v>
      </c>
      <c r="B35" s="77">
        <v>0.06755787037037037</v>
      </c>
      <c r="C35" s="41"/>
      <c r="D35" s="15">
        <v>688</v>
      </c>
      <c r="E35" s="15" t="s">
        <v>10</v>
      </c>
      <c r="F35" s="32" t="s">
        <v>151</v>
      </c>
      <c r="G35" s="31" t="s">
        <v>148</v>
      </c>
      <c r="H35" s="33">
        <v>8262</v>
      </c>
      <c r="I35" s="47">
        <v>27636</v>
      </c>
      <c r="J35" s="47">
        <v>40237</v>
      </c>
      <c r="K35" s="15">
        <f>DATEDIF(I35,J35,"Y")</f>
        <v>34</v>
      </c>
      <c r="L35" s="16" t="str">
        <f>VLOOKUP(YEAR(I35),Categorias!A:B,2,0)</f>
        <v>VETERANO</v>
      </c>
      <c r="M35" s="28"/>
      <c r="N35" s="4" t="s">
        <v>419</v>
      </c>
      <c r="O35" s="20">
        <f>COUNTIF($H$3:$H$19475,H35)</f>
        <v>12</v>
      </c>
    </row>
    <row r="36" spans="1:15" s="50" customFormat="1" ht="15.75">
      <c r="A36" s="15" t="s">
        <v>426</v>
      </c>
      <c r="B36" s="77">
        <v>0.06762731481481482</v>
      </c>
      <c r="C36" s="34"/>
      <c r="D36" s="35">
        <v>260</v>
      </c>
      <c r="E36" s="3" t="s">
        <v>10</v>
      </c>
      <c r="F36" s="32" t="s">
        <v>31</v>
      </c>
      <c r="G36" s="37" t="s">
        <v>32</v>
      </c>
      <c r="H36" s="33">
        <v>1173</v>
      </c>
      <c r="I36" s="36">
        <v>21377</v>
      </c>
      <c r="J36" s="47">
        <v>40279</v>
      </c>
      <c r="K36" s="15">
        <f>DATEDIF(I36,J36,"Y")</f>
        <v>51</v>
      </c>
      <c r="L36" s="16" t="str">
        <f>VLOOKUP(YEAR(I36),Categorias!A:B,2,0)</f>
        <v>VETERANO</v>
      </c>
      <c r="M36" s="28"/>
      <c r="N36" s="4" t="s">
        <v>415</v>
      </c>
      <c r="O36" s="20">
        <f>COUNTIF($H$3:$H$19475,H36)</f>
        <v>24</v>
      </c>
    </row>
    <row r="37" spans="1:15" s="50" customFormat="1" ht="15.75">
      <c r="A37" s="15" t="s">
        <v>426</v>
      </c>
      <c r="B37" s="77">
        <v>0.06769675925925926</v>
      </c>
      <c r="C37" s="41"/>
      <c r="D37" s="15">
        <v>219</v>
      </c>
      <c r="E37" s="15" t="s">
        <v>10</v>
      </c>
      <c r="F37" s="32" t="s">
        <v>151</v>
      </c>
      <c r="G37" s="31" t="s">
        <v>148</v>
      </c>
      <c r="H37" s="33">
        <v>8262</v>
      </c>
      <c r="I37" s="47">
        <v>27636</v>
      </c>
      <c r="J37" s="47">
        <v>40244</v>
      </c>
      <c r="K37" s="15">
        <f>DATEDIF(I37,J37,"Y")</f>
        <v>34</v>
      </c>
      <c r="L37" s="16" t="str">
        <f>VLOOKUP(YEAR(I37),Categorias!A:B,2,0)</f>
        <v>VETERANO</v>
      </c>
      <c r="M37" s="28"/>
      <c r="N37" s="4" t="s">
        <v>420</v>
      </c>
      <c r="O37" s="20">
        <f>COUNTIF($H$3:$H$19475,H37)</f>
        <v>12</v>
      </c>
    </row>
    <row r="38" spans="1:15" s="50" customFormat="1" ht="15.75">
      <c r="A38" s="15" t="s">
        <v>426</v>
      </c>
      <c r="B38" s="77">
        <v>0.06793981481481481</v>
      </c>
      <c r="C38" s="34"/>
      <c r="D38" s="3">
        <v>223</v>
      </c>
      <c r="E38" s="3" t="s">
        <v>10</v>
      </c>
      <c r="F38" s="32" t="s">
        <v>35</v>
      </c>
      <c r="G38" s="37" t="s">
        <v>36</v>
      </c>
      <c r="H38" s="32">
        <v>9012</v>
      </c>
      <c r="I38" s="36">
        <v>28272</v>
      </c>
      <c r="J38" s="47">
        <v>40244</v>
      </c>
      <c r="K38" s="15">
        <f>DATEDIF(I38,J38,"Y")</f>
        <v>32</v>
      </c>
      <c r="L38" s="16" t="str">
        <f>VLOOKUP(YEAR(I38),Categorias!A:B,2,0)</f>
        <v>SENIOR</v>
      </c>
      <c r="M38" s="28"/>
      <c r="N38" s="4" t="s">
        <v>420</v>
      </c>
      <c r="O38" s="20">
        <f>COUNTIF($H$3:$H$19475,H38)</f>
        <v>10</v>
      </c>
    </row>
    <row r="39" spans="1:15" ht="15.75">
      <c r="A39" s="15" t="s">
        <v>426</v>
      </c>
      <c r="B39" s="77">
        <v>0.06804398148148148</v>
      </c>
      <c r="D39" s="19">
        <v>113</v>
      </c>
      <c r="E39" s="15" t="s">
        <v>10</v>
      </c>
      <c r="F39" s="30" t="s">
        <v>33</v>
      </c>
      <c r="G39" s="31" t="s">
        <v>34</v>
      </c>
      <c r="H39" s="32">
        <v>9332</v>
      </c>
      <c r="I39" s="25">
        <v>26352</v>
      </c>
      <c r="J39" s="47">
        <v>40265</v>
      </c>
      <c r="K39" s="15">
        <f>DATEDIF(I39,J39,"Y")</f>
        <v>38</v>
      </c>
      <c r="L39" s="16" t="str">
        <f>VLOOKUP(YEAR(I39),Categorias!A:B,2,0)</f>
        <v>VETERANO</v>
      </c>
      <c r="M39" s="28"/>
      <c r="N39" s="4" t="s">
        <v>414</v>
      </c>
      <c r="O39" s="20">
        <f>COUNTIF($H$3:$H$19475,H39)</f>
        <v>14</v>
      </c>
    </row>
    <row r="40" spans="1:15" ht="15.75">
      <c r="A40" s="15" t="s">
        <v>426</v>
      </c>
      <c r="B40" s="77">
        <v>0.06810185185185186</v>
      </c>
      <c r="C40" s="62"/>
      <c r="D40" s="46">
        <v>1</v>
      </c>
      <c r="E40" s="3" t="s">
        <v>10</v>
      </c>
      <c r="F40" s="32" t="s">
        <v>54</v>
      </c>
      <c r="G40" s="37" t="s">
        <v>216</v>
      </c>
      <c r="H40" s="33">
        <v>4066</v>
      </c>
      <c r="I40" s="36">
        <v>19588</v>
      </c>
      <c r="J40" s="47">
        <v>40461</v>
      </c>
      <c r="K40" s="15">
        <f>DATEDIF(I40,J40,"Y")</f>
        <v>57</v>
      </c>
      <c r="L40" s="16" t="str">
        <f>VLOOKUP(YEAR(I40),Categorias!A:B,2,0)</f>
        <v>VETERANO</v>
      </c>
      <c r="M40" s="28"/>
      <c r="N40" s="4" t="s">
        <v>494</v>
      </c>
      <c r="O40" s="20">
        <f>COUNTIF($H$3:$H$19475,H40)</f>
        <v>7</v>
      </c>
    </row>
    <row r="41" spans="1:15" s="4" customFormat="1" ht="15.75">
      <c r="A41" s="15" t="s">
        <v>426</v>
      </c>
      <c r="B41" s="77">
        <v>0.06842592592592593</v>
      </c>
      <c r="C41" s="34"/>
      <c r="D41" s="35">
        <v>6</v>
      </c>
      <c r="E41" s="3" t="s">
        <v>10</v>
      </c>
      <c r="F41" s="32" t="s">
        <v>31</v>
      </c>
      <c r="G41" s="37" t="s">
        <v>32</v>
      </c>
      <c r="H41" s="33">
        <v>1173</v>
      </c>
      <c r="I41" s="36">
        <v>21377</v>
      </c>
      <c r="J41" s="47">
        <v>40461</v>
      </c>
      <c r="K41" s="15">
        <f>DATEDIF(I41,J41,"Y")</f>
        <v>52</v>
      </c>
      <c r="L41" s="16" t="str">
        <f>VLOOKUP(YEAR(I41),Categorias!A:B,2,0)</f>
        <v>VETERANO</v>
      </c>
      <c r="M41" s="28"/>
      <c r="N41" s="4" t="s">
        <v>494</v>
      </c>
      <c r="O41" s="20">
        <f>COUNTIF($H$3:$H$19475,H41)</f>
        <v>24</v>
      </c>
    </row>
    <row r="42" spans="1:15" s="4" customFormat="1" ht="15.75">
      <c r="A42" s="15" t="s">
        <v>426</v>
      </c>
      <c r="B42" s="77">
        <v>0.06918981481481482</v>
      </c>
      <c r="C42" s="23"/>
      <c r="D42" s="19">
        <v>247</v>
      </c>
      <c r="E42" s="15" t="s">
        <v>10</v>
      </c>
      <c r="F42" s="30" t="s">
        <v>33</v>
      </c>
      <c r="G42" s="31" t="s">
        <v>34</v>
      </c>
      <c r="H42" s="32">
        <v>9332</v>
      </c>
      <c r="I42" s="25">
        <v>26352</v>
      </c>
      <c r="J42" s="47">
        <v>40244</v>
      </c>
      <c r="K42" s="15">
        <f>DATEDIF(I42,J42,"Y")</f>
        <v>38</v>
      </c>
      <c r="L42" s="16" t="str">
        <f>VLOOKUP(YEAR(I42),Categorias!A:B,2,0)</f>
        <v>VETERANO</v>
      </c>
      <c r="M42" s="28"/>
      <c r="N42" s="4" t="s">
        <v>420</v>
      </c>
      <c r="O42" s="20">
        <f>COUNTIF($H$3:$H$19475,H42)</f>
        <v>14</v>
      </c>
    </row>
    <row r="43" spans="1:15" s="4" customFormat="1" ht="15.75">
      <c r="A43" s="15" t="s">
        <v>426</v>
      </c>
      <c r="B43" s="77">
        <v>0.06961805555555556</v>
      </c>
      <c r="C43" s="41"/>
      <c r="D43" s="19">
        <v>885</v>
      </c>
      <c r="E43" s="15" t="s">
        <v>10</v>
      </c>
      <c r="F43" s="32" t="s">
        <v>68</v>
      </c>
      <c r="G43" s="31" t="s">
        <v>69</v>
      </c>
      <c r="H43" s="19">
        <v>3125</v>
      </c>
      <c r="I43" s="24">
        <v>22830</v>
      </c>
      <c r="J43" s="47">
        <v>40237</v>
      </c>
      <c r="K43" s="15">
        <f>DATEDIF(I43,J43,"Y")</f>
        <v>47</v>
      </c>
      <c r="L43" s="16" t="str">
        <f>VLOOKUP(YEAR(I43),Categorias!A:B,2,0)</f>
        <v>VETERANO</v>
      </c>
      <c r="M43" s="28"/>
      <c r="N43" s="4" t="s">
        <v>419</v>
      </c>
      <c r="O43" s="20">
        <f>COUNTIF($H$3:$H$19475,H43)</f>
        <v>9</v>
      </c>
    </row>
    <row r="44" spans="1:15" s="4" customFormat="1" ht="15.75">
      <c r="A44" s="15" t="s">
        <v>426</v>
      </c>
      <c r="B44" s="77">
        <v>0.07006944444444445</v>
      </c>
      <c r="C44" s="34"/>
      <c r="D44" s="19" t="s">
        <v>67</v>
      </c>
      <c r="E44" s="3" t="s">
        <v>10</v>
      </c>
      <c r="F44" s="30" t="s">
        <v>70</v>
      </c>
      <c r="G44" s="31" t="s">
        <v>71</v>
      </c>
      <c r="H44" s="30">
        <v>2868</v>
      </c>
      <c r="I44" s="47">
        <v>27357</v>
      </c>
      <c r="J44" s="47">
        <v>40237</v>
      </c>
      <c r="K44" s="15">
        <f>DATEDIF(I44,J44,"Y")</f>
        <v>35</v>
      </c>
      <c r="L44" s="16" t="str">
        <f>VLOOKUP(YEAR(I44),Categorias!A:B,2,0)</f>
        <v>VETERANO</v>
      </c>
      <c r="M44" s="28"/>
      <c r="N44" s="4" t="s">
        <v>419</v>
      </c>
      <c r="O44" s="20">
        <f>COUNTIF($H$3:$H$19475,H44)</f>
        <v>54</v>
      </c>
    </row>
    <row r="45" spans="1:15" s="50" customFormat="1" ht="15.75">
      <c r="A45" s="15" t="s">
        <v>426</v>
      </c>
      <c r="B45" s="49">
        <v>0.07128472222222222</v>
      </c>
      <c r="C45" s="34"/>
      <c r="D45" s="35">
        <v>39</v>
      </c>
      <c r="E45" s="3" t="s">
        <v>10</v>
      </c>
      <c r="F45" s="32" t="s">
        <v>31</v>
      </c>
      <c r="G45" s="37" t="s">
        <v>32</v>
      </c>
      <c r="H45" s="33">
        <v>1173</v>
      </c>
      <c r="I45" s="36">
        <v>21377</v>
      </c>
      <c r="J45" s="47">
        <v>40244</v>
      </c>
      <c r="K45" s="15">
        <f>DATEDIF(I45,J45,"Y")</f>
        <v>51</v>
      </c>
      <c r="L45" s="16" t="str">
        <f>VLOOKUP(YEAR(I45),Categorias!A:B,2,0)</f>
        <v>VETERANO</v>
      </c>
      <c r="M45" s="28"/>
      <c r="N45" s="4" t="s">
        <v>420</v>
      </c>
      <c r="O45" s="20">
        <f>COUNTIF($H$3:$H$19475,H45)</f>
        <v>24</v>
      </c>
    </row>
    <row r="46" spans="1:15" ht="15.75">
      <c r="A46" s="15" t="s">
        <v>426</v>
      </c>
      <c r="B46" s="77">
        <v>0.07128472222222222</v>
      </c>
      <c r="D46" s="29" t="s">
        <v>67</v>
      </c>
      <c r="E46" s="15" t="s">
        <v>10</v>
      </c>
      <c r="F46" s="42" t="s">
        <v>328</v>
      </c>
      <c r="G46" s="31" t="s">
        <v>373</v>
      </c>
      <c r="H46" s="30">
        <v>9478</v>
      </c>
      <c r="I46" s="25">
        <v>31643</v>
      </c>
      <c r="J46" s="47">
        <v>40320</v>
      </c>
      <c r="K46" s="15">
        <f>DATEDIF(I46,J46,"Y")</f>
        <v>23</v>
      </c>
      <c r="L46" s="16" t="str">
        <f>VLOOKUP(YEAR(I46),Categorias!A:B,2,0)</f>
        <v>SENIOR</v>
      </c>
      <c r="M46" s="28"/>
      <c r="N46" s="4" t="s">
        <v>418</v>
      </c>
      <c r="O46" s="20">
        <f>COUNTIF($H$3:$H$19475,H46)</f>
        <v>8</v>
      </c>
    </row>
    <row r="47" spans="1:15" ht="15.75">
      <c r="A47" s="15" t="s">
        <v>426</v>
      </c>
      <c r="B47" s="49">
        <v>0.07165509259259259</v>
      </c>
      <c r="C47" s="41"/>
      <c r="D47" s="46">
        <v>218</v>
      </c>
      <c r="E47" s="15" t="s">
        <v>10</v>
      </c>
      <c r="F47" s="32" t="s">
        <v>133</v>
      </c>
      <c r="G47" s="31" t="s">
        <v>134</v>
      </c>
      <c r="H47" s="19">
        <v>1900</v>
      </c>
      <c r="I47" s="47">
        <v>22368</v>
      </c>
      <c r="J47" s="47">
        <v>40265</v>
      </c>
      <c r="K47" s="15">
        <f>DATEDIF(I47,J47,"Y")</f>
        <v>49</v>
      </c>
      <c r="L47" s="16" t="str">
        <f>VLOOKUP(YEAR(I47),Categorias!A:B,2,0)</f>
        <v>VETERANO</v>
      </c>
      <c r="M47" s="28"/>
      <c r="N47" s="4" t="s">
        <v>414</v>
      </c>
      <c r="O47" s="20">
        <f>COUNTIF($H$3:$H$19475,H47)</f>
        <v>19</v>
      </c>
    </row>
    <row r="48" spans="1:15" ht="15.75">
      <c r="A48" s="15" t="s">
        <v>426</v>
      </c>
      <c r="B48" s="49">
        <v>0.07165509259259259</v>
      </c>
      <c r="C48" s="41"/>
      <c r="D48" s="15">
        <v>217</v>
      </c>
      <c r="E48" s="15" t="s">
        <v>10</v>
      </c>
      <c r="F48" s="30" t="s">
        <v>133</v>
      </c>
      <c r="G48" s="31" t="s">
        <v>349</v>
      </c>
      <c r="H48" s="15">
        <v>3126</v>
      </c>
      <c r="I48" s="47">
        <v>23292</v>
      </c>
      <c r="J48" s="47">
        <v>40265</v>
      </c>
      <c r="K48" s="15">
        <f>DATEDIF(I48,J48,"Y")</f>
        <v>46</v>
      </c>
      <c r="L48" s="16" t="str">
        <f>VLOOKUP(YEAR(I48),Categorias!A:B,2,0)</f>
        <v>VETERANO</v>
      </c>
      <c r="M48" s="28"/>
      <c r="N48" s="4" t="s">
        <v>414</v>
      </c>
      <c r="O48" s="20">
        <f>COUNTIF($H$3:$H$19475,H48)</f>
        <v>4</v>
      </c>
    </row>
    <row r="49" spans="1:15" ht="15.75">
      <c r="A49" s="15" t="s">
        <v>426</v>
      </c>
      <c r="B49" s="77">
        <v>0.07188657407407407</v>
      </c>
      <c r="D49" s="29">
        <v>2</v>
      </c>
      <c r="E49" s="30" t="s">
        <v>10</v>
      </c>
      <c r="F49" s="32" t="s">
        <v>60</v>
      </c>
      <c r="G49" s="37" t="s">
        <v>339</v>
      </c>
      <c r="H49" s="33">
        <v>1620</v>
      </c>
      <c r="I49" s="87">
        <v>18558</v>
      </c>
      <c r="J49" s="47">
        <v>40461</v>
      </c>
      <c r="K49" s="15">
        <f>DATEDIF(I49,J49,"Y")</f>
        <v>59</v>
      </c>
      <c r="L49" s="16" t="str">
        <f>VLOOKUP(YEAR(I49),Categorias!A:B,2,0)</f>
        <v>VETERANO</v>
      </c>
      <c r="M49" s="28"/>
      <c r="N49" s="4" t="s">
        <v>494</v>
      </c>
      <c r="O49" s="20">
        <f>COUNTIF($H$3:$H$19475,H49)</f>
        <v>2</v>
      </c>
    </row>
    <row r="50" spans="1:15" ht="15.75">
      <c r="A50" s="15" t="s">
        <v>426</v>
      </c>
      <c r="B50" s="49">
        <v>0.07201388888888889</v>
      </c>
      <c r="C50" s="41"/>
      <c r="D50" s="46">
        <v>222</v>
      </c>
      <c r="E50" s="15" t="s">
        <v>10</v>
      </c>
      <c r="F50" s="32" t="s">
        <v>133</v>
      </c>
      <c r="G50" s="31" t="s">
        <v>134</v>
      </c>
      <c r="H50" s="19">
        <v>1900</v>
      </c>
      <c r="I50" s="47">
        <v>22368</v>
      </c>
      <c r="J50" s="47">
        <v>40244</v>
      </c>
      <c r="K50" s="15">
        <f>DATEDIF(I50,J50,"Y")</f>
        <v>48</v>
      </c>
      <c r="L50" s="16" t="str">
        <f>VLOOKUP(YEAR(I50),Categorias!A:B,2,0)</f>
        <v>VETERANO</v>
      </c>
      <c r="M50" s="28"/>
      <c r="N50" s="4" t="s">
        <v>420</v>
      </c>
      <c r="O50" s="20">
        <f>COUNTIF($H$3:$H$19475,H50)</f>
        <v>19</v>
      </c>
    </row>
    <row r="51" spans="1:15" ht="15.75">
      <c r="A51" s="15" t="s">
        <v>426</v>
      </c>
      <c r="B51" s="77">
        <v>0.07224537037037036</v>
      </c>
      <c r="D51" s="19">
        <v>1532</v>
      </c>
      <c r="E51" s="15" t="s">
        <v>10</v>
      </c>
      <c r="F51" s="30" t="s">
        <v>33</v>
      </c>
      <c r="G51" s="31" t="s">
        <v>34</v>
      </c>
      <c r="H51" s="32">
        <v>9332</v>
      </c>
      <c r="I51" s="25">
        <v>26352</v>
      </c>
      <c r="J51" s="47">
        <v>40279</v>
      </c>
      <c r="K51" s="15">
        <f>DATEDIF(I51,J51,"Y")</f>
        <v>38</v>
      </c>
      <c r="L51" s="16" t="str">
        <f>VLOOKUP(YEAR(I51),Categorias!A:B,2,0)</f>
        <v>VETERANO</v>
      </c>
      <c r="M51" s="28"/>
      <c r="N51" s="4" t="s">
        <v>415</v>
      </c>
      <c r="O51" s="20">
        <f>COUNTIF($H$3:$H$19475,H51)</f>
        <v>14</v>
      </c>
    </row>
    <row r="52" spans="1:15" ht="15.75">
      <c r="A52" s="15" t="s">
        <v>426</v>
      </c>
      <c r="B52" s="77">
        <v>0.07246527777777778</v>
      </c>
      <c r="C52" s="41"/>
      <c r="D52" s="46">
        <v>601</v>
      </c>
      <c r="E52" s="15" t="s">
        <v>10</v>
      </c>
      <c r="F52" s="32" t="s">
        <v>133</v>
      </c>
      <c r="G52" s="31" t="s">
        <v>134</v>
      </c>
      <c r="H52" s="19">
        <v>1900</v>
      </c>
      <c r="I52" s="47">
        <v>22368</v>
      </c>
      <c r="J52" s="47">
        <v>40279</v>
      </c>
      <c r="K52" s="15">
        <f>DATEDIF(I52,J52,"Y")</f>
        <v>49</v>
      </c>
      <c r="L52" s="16" t="str">
        <f>VLOOKUP(YEAR(I52),Categorias!A:B,2,0)</f>
        <v>VETERANO</v>
      </c>
      <c r="M52" s="28"/>
      <c r="N52" s="4" t="s">
        <v>415</v>
      </c>
      <c r="O52" s="20">
        <f>COUNTIF($H$3:$H$19475,H52)</f>
        <v>19</v>
      </c>
    </row>
    <row r="53" spans="1:15" ht="15.75">
      <c r="A53" s="15" t="s">
        <v>426</v>
      </c>
      <c r="B53" s="49">
        <v>0.07265046296296296</v>
      </c>
      <c r="C53" s="41"/>
      <c r="D53" s="46">
        <v>214</v>
      </c>
      <c r="E53" s="15" t="s">
        <v>10</v>
      </c>
      <c r="F53" s="32" t="s">
        <v>133</v>
      </c>
      <c r="G53" s="31" t="s">
        <v>134</v>
      </c>
      <c r="H53" s="19">
        <v>1900</v>
      </c>
      <c r="I53" s="47">
        <v>22368</v>
      </c>
      <c r="J53" s="36">
        <v>40139</v>
      </c>
      <c r="K53" s="15">
        <f>DATEDIF(I53,J53,"Y")</f>
        <v>48</v>
      </c>
      <c r="L53" s="16" t="str">
        <f>VLOOKUP(YEAR(I53),Categorias!A:B,2,0)</f>
        <v>VETERANO</v>
      </c>
      <c r="M53" s="28"/>
      <c r="N53" s="39" t="s">
        <v>422</v>
      </c>
      <c r="O53" s="20">
        <f>COUNTIF($H$3:$H$19475,H53)</f>
        <v>19</v>
      </c>
    </row>
    <row r="54" spans="1:15" ht="15.75">
      <c r="A54" s="15" t="s">
        <v>426</v>
      </c>
      <c r="B54" s="49">
        <v>0.07359953703703703</v>
      </c>
      <c r="C54" s="41"/>
      <c r="D54" s="29" t="s">
        <v>67</v>
      </c>
      <c r="E54" s="15" t="s">
        <v>10</v>
      </c>
      <c r="F54" s="32" t="s">
        <v>133</v>
      </c>
      <c r="G54" s="31" t="s">
        <v>134</v>
      </c>
      <c r="H54" s="19">
        <v>1900</v>
      </c>
      <c r="I54" s="47">
        <v>22368</v>
      </c>
      <c r="J54" s="47">
        <v>40320</v>
      </c>
      <c r="K54" s="15">
        <f>DATEDIF(I54,J54,"Y")</f>
        <v>49</v>
      </c>
      <c r="L54" s="16" t="str">
        <f>VLOOKUP(YEAR(I54),Categorias!A:B,2,0)</f>
        <v>VETERANO</v>
      </c>
      <c r="M54" s="28"/>
      <c r="N54" s="4" t="s">
        <v>418</v>
      </c>
      <c r="O54" s="20">
        <f>COUNTIF($H$3:$H$19475,H54)</f>
        <v>19</v>
      </c>
    </row>
    <row r="55" spans="1:15" s="4" customFormat="1" ht="15.75">
      <c r="A55" s="15" t="s">
        <v>426</v>
      </c>
      <c r="B55" s="49">
        <v>0.07361111111111111</v>
      </c>
      <c r="C55" s="23"/>
      <c r="D55" s="19">
        <v>537</v>
      </c>
      <c r="E55" s="15" t="s">
        <v>10</v>
      </c>
      <c r="F55" s="30" t="s">
        <v>60</v>
      </c>
      <c r="G55" s="31" t="s">
        <v>178</v>
      </c>
      <c r="H55" s="19">
        <v>8785</v>
      </c>
      <c r="I55" s="25">
        <v>28381</v>
      </c>
      <c r="J55" s="47">
        <v>40202</v>
      </c>
      <c r="K55" s="15">
        <f>DATEDIF(I55,J55,"Y")</f>
        <v>32</v>
      </c>
      <c r="L55" s="16" t="str">
        <f>VLOOKUP(YEAR(I55),Categorias!A:B,2,0)</f>
        <v>SENIOR</v>
      </c>
      <c r="M55" s="28"/>
      <c r="N55" s="4" t="s">
        <v>421</v>
      </c>
      <c r="O55" s="20">
        <f>COUNTIF($H$3:$H$19475,H55)</f>
        <v>7</v>
      </c>
    </row>
    <row r="56" spans="1:15" s="50" customFormat="1" ht="15.75">
      <c r="A56" s="15" t="s">
        <v>426</v>
      </c>
      <c r="B56" s="77">
        <v>0.07423611111111111</v>
      </c>
      <c r="C56" s="41"/>
      <c r="D56" s="29" t="s">
        <v>67</v>
      </c>
      <c r="E56" s="15" t="s">
        <v>43</v>
      </c>
      <c r="F56" s="32" t="s">
        <v>44</v>
      </c>
      <c r="G56" s="31" t="s">
        <v>45</v>
      </c>
      <c r="H56" s="32">
        <v>1487</v>
      </c>
      <c r="I56" s="47">
        <v>27798</v>
      </c>
      <c r="J56" s="47">
        <v>40320</v>
      </c>
      <c r="K56" s="15">
        <f>DATEDIF(I56,J56,"Y")</f>
        <v>34</v>
      </c>
      <c r="L56" s="16" t="str">
        <f>VLOOKUP(YEAR(I56),Categorias!A:B,2,0)</f>
        <v>SENIOR</v>
      </c>
      <c r="M56" s="28"/>
      <c r="N56" s="4" t="s">
        <v>418</v>
      </c>
      <c r="O56" s="20">
        <f>COUNTIF($H$3:$H$19475,H56)</f>
        <v>13</v>
      </c>
    </row>
    <row r="57" spans="1:15" ht="15.75">
      <c r="A57" s="15" t="s">
        <v>426</v>
      </c>
      <c r="B57" s="49">
        <v>0.0742476851851852</v>
      </c>
      <c r="C57" s="34"/>
      <c r="D57" s="35">
        <v>102</v>
      </c>
      <c r="E57" s="3" t="s">
        <v>10</v>
      </c>
      <c r="F57" s="32" t="s">
        <v>31</v>
      </c>
      <c r="G57" s="37" t="s">
        <v>32</v>
      </c>
      <c r="H57" s="33">
        <v>1173</v>
      </c>
      <c r="I57" s="36">
        <v>21377</v>
      </c>
      <c r="J57" s="36">
        <v>40139</v>
      </c>
      <c r="K57" s="15">
        <f>DATEDIF(I57,J57,"Y")</f>
        <v>51</v>
      </c>
      <c r="L57" s="16" t="str">
        <f>VLOOKUP(YEAR(I57),Categorias!A:B,2,0)</f>
        <v>VETERANO</v>
      </c>
      <c r="M57" s="28"/>
      <c r="N57" s="39" t="s">
        <v>422</v>
      </c>
      <c r="O57" s="20">
        <f>COUNTIF($H$3:$H$19475,H57)</f>
        <v>24</v>
      </c>
    </row>
    <row r="58" spans="1:15" ht="15.75">
      <c r="A58" s="15" t="s">
        <v>426</v>
      </c>
      <c r="B58" s="77">
        <v>0.0752662037037037</v>
      </c>
      <c r="C58" s="41"/>
      <c r="D58" s="46">
        <v>19</v>
      </c>
      <c r="E58" s="15" t="s">
        <v>43</v>
      </c>
      <c r="F58" s="32" t="s">
        <v>44</v>
      </c>
      <c r="G58" s="31" t="s">
        <v>45</v>
      </c>
      <c r="H58" s="32">
        <v>1487</v>
      </c>
      <c r="I58" s="47">
        <v>27798</v>
      </c>
      <c r="J58" s="47">
        <v>40244</v>
      </c>
      <c r="K58" s="15">
        <f>DATEDIF(I58,J58,"Y")</f>
        <v>34</v>
      </c>
      <c r="L58" s="16" t="str">
        <f>VLOOKUP(YEAR(I58),Categorias!A:B,2,0)</f>
        <v>SENIOR</v>
      </c>
      <c r="M58" s="28"/>
      <c r="N58" s="4" t="s">
        <v>420</v>
      </c>
      <c r="O58" s="20">
        <f>COUNTIF($H$3:$H$19475,H58)</f>
        <v>13</v>
      </c>
    </row>
    <row r="59" spans="1:15" s="4" customFormat="1" ht="15.75">
      <c r="A59" s="15" t="s">
        <v>426</v>
      </c>
      <c r="B59" s="77">
        <v>0.07574074074074073</v>
      </c>
      <c r="C59" s="62"/>
      <c r="D59" s="37">
        <v>211</v>
      </c>
      <c r="E59" s="3" t="s">
        <v>10</v>
      </c>
      <c r="F59" s="32" t="s">
        <v>283</v>
      </c>
      <c r="G59" s="31" t="s">
        <v>284</v>
      </c>
      <c r="H59" s="33">
        <v>3933</v>
      </c>
      <c r="I59" s="25">
        <v>17677</v>
      </c>
      <c r="J59" s="47">
        <v>40202</v>
      </c>
      <c r="K59" s="15">
        <f>DATEDIF(I59,J59,"Y")</f>
        <v>61</v>
      </c>
      <c r="L59" s="16" t="str">
        <f>VLOOKUP(YEAR(I59),Categorias!A:B,2,0)</f>
        <v>VETERANO</v>
      </c>
      <c r="M59" s="28"/>
      <c r="N59" s="4" t="s">
        <v>421</v>
      </c>
      <c r="O59" s="20">
        <f>COUNTIF($H$3:$H$19475,H59)</f>
        <v>6</v>
      </c>
    </row>
    <row r="60" spans="1:15" ht="15.75">
      <c r="A60" s="15" t="s">
        <v>426</v>
      </c>
      <c r="B60" s="77">
        <v>0.07628472222222223</v>
      </c>
      <c r="D60" s="46">
        <v>110</v>
      </c>
      <c r="E60" s="15" t="s">
        <v>10</v>
      </c>
      <c r="F60" s="53" t="s">
        <v>111</v>
      </c>
      <c r="G60" s="53" t="s">
        <v>475</v>
      </c>
      <c r="H60" s="19" t="s">
        <v>228</v>
      </c>
      <c r="I60" s="24">
        <v>27523</v>
      </c>
      <c r="J60" s="47">
        <v>40461</v>
      </c>
      <c r="K60" s="15">
        <f>DATEDIF(I60,J60,"Y")</f>
        <v>35</v>
      </c>
      <c r="L60" s="16" t="str">
        <f>VLOOKUP(YEAR(I60),Categorias!A:B,2,0)</f>
        <v>VETERANO</v>
      </c>
      <c r="M60" s="28"/>
      <c r="N60" s="4" t="s">
        <v>494</v>
      </c>
      <c r="O60" s="20">
        <f>COUNTIF($H$3:$H$19475,H60)</f>
        <v>40</v>
      </c>
    </row>
    <row r="61" spans="1:15" ht="15.75">
      <c r="A61" s="15" t="s">
        <v>426</v>
      </c>
      <c r="B61" s="77">
        <v>0.07635416666666667</v>
      </c>
      <c r="D61" s="19">
        <v>2</v>
      </c>
      <c r="E61" s="15" t="s">
        <v>43</v>
      </c>
      <c r="F61" s="30" t="s">
        <v>207</v>
      </c>
      <c r="G61" s="30" t="s">
        <v>208</v>
      </c>
      <c r="H61" s="19">
        <v>9335</v>
      </c>
      <c r="I61" s="25">
        <v>21606</v>
      </c>
      <c r="J61" s="47">
        <v>40265</v>
      </c>
      <c r="K61" s="15">
        <f>DATEDIF(I61,J61,"Y")</f>
        <v>51</v>
      </c>
      <c r="L61" s="16" t="str">
        <f>VLOOKUP(YEAR(I61),Categorias!A:B,2,0)</f>
        <v>VETERANO</v>
      </c>
      <c r="M61" s="28"/>
      <c r="N61" s="4" t="s">
        <v>414</v>
      </c>
      <c r="O61" s="20">
        <f>COUNTIF($H$3:$H$19475,H61)</f>
        <v>15</v>
      </c>
    </row>
    <row r="62" spans="1:15" ht="15.75">
      <c r="A62" s="15" t="s">
        <v>426</v>
      </c>
      <c r="B62" s="77">
        <v>0.07641203703703704</v>
      </c>
      <c r="D62" s="29">
        <v>109</v>
      </c>
      <c r="E62" s="15" t="s">
        <v>10</v>
      </c>
      <c r="F62" s="53" t="s">
        <v>101</v>
      </c>
      <c r="G62" s="53" t="s">
        <v>61</v>
      </c>
      <c r="H62" s="19" t="s">
        <v>228</v>
      </c>
      <c r="I62" s="25">
        <v>27695</v>
      </c>
      <c r="J62" s="47">
        <v>40461</v>
      </c>
      <c r="K62" s="15">
        <f>DATEDIF(I62,J62,"Y")</f>
        <v>34</v>
      </c>
      <c r="L62" s="16" t="str">
        <f>VLOOKUP(YEAR(I62),Categorias!A:B,2,0)</f>
        <v>VETERANO</v>
      </c>
      <c r="M62" s="28"/>
      <c r="N62" s="4" t="s">
        <v>494</v>
      </c>
      <c r="O62" s="20">
        <f>COUNTIF($H$3:$H$19475,H62)</f>
        <v>40</v>
      </c>
    </row>
    <row r="63" spans="1:15" ht="15.75">
      <c r="A63" s="15" t="s">
        <v>426</v>
      </c>
      <c r="B63" s="77">
        <v>0.07657407407407407</v>
      </c>
      <c r="D63" s="29" t="s">
        <v>67</v>
      </c>
      <c r="E63" s="30" t="s">
        <v>10</v>
      </c>
      <c r="F63" s="32" t="s">
        <v>341</v>
      </c>
      <c r="G63" s="31" t="s">
        <v>342</v>
      </c>
      <c r="H63" s="32">
        <v>3127</v>
      </c>
      <c r="I63" s="24">
        <v>30223</v>
      </c>
      <c r="J63" s="47">
        <v>40320</v>
      </c>
      <c r="K63" s="15">
        <f>DATEDIF(I63,J63,"Y")</f>
        <v>27</v>
      </c>
      <c r="L63" s="16" t="str">
        <f>VLOOKUP(YEAR(I63),Categorias!A:B,2,0)</f>
        <v>SENIOR</v>
      </c>
      <c r="M63" s="28"/>
      <c r="N63" s="4" t="s">
        <v>418</v>
      </c>
      <c r="O63" s="20">
        <f>COUNTIF($H$3:$H$19475,H63)</f>
        <v>4</v>
      </c>
    </row>
    <row r="64" spans="1:15" ht="15.75">
      <c r="A64" s="15" t="s">
        <v>426</v>
      </c>
      <c r="B64" s="77">
        <v>0.0768287037037037</v>
      </c>
      <c r="D64" s="19">
        <v>9</v>
      </c>
      <c r="E64" s="15" t="s">
        <v>10</v>
      </c>
      <c r="F64" s="30" t="s">
        <v>33</v>
      </c>
      <c r="G64" s="37" t="s">
        <v>34</v>
      </c>
      <c r="H64" s="32">
        <v>9332</v>
      </c>
      <c r="I64" s="25">
        <v>26352</v>
      </c>
      <c r="J64" s="47">
        <v>40461</v>
      </c>
      <c r="K64" s="15">
        <f>DATEDIF(I64,J64,"Y")</f>
        <v>38</v>
      </c>
      <c r="L64" s="16" t="str">
        <f>VLOOKUP(YEAR(I64),Categorias!A:B,2,0)</f>
        <v>VETERANO</v>
      </c>
      <c r="M64" s="28"/>
      <c r="N64" s="4" t="s">
        <v>494</v>
      </c>
      <c r="O64" s="20">
        <f>COUNTIF($H$3:$H$19475,H64)</f>
        <v>14</v>
      </c>
    </row>
    <row r="65" spans="1:15" ht="15.75">
      <c r="A65" s="15" t="s">
        <v>426</v>
      </c>
      <c r="B65" s="77">
        <v>0.07769675925925926</v>
      </c>
      <c r="C65" s="34"/>
      <c r="D65" s="29" t="s">
        <v>67</v>
      </c>
      <c r="E65" s="3" t="s">
        <v>10</v>
      </c>
      <c r="F65" s="32" t="s">
        <v>31</v>
      </c>
      <c r="G65" s="37" t="s">
        <v>32</v>
      </c>
      <c r="H65" s="33">
        <v>1173</v>
      </c>
      <c r="I65" s="36">
        <v>21377</v>
      </c>
      <c r="J65" s="47">
        <v>40320</v>
      </c>
      <c r="K65" s="15">
        <f>DATEDIF(I65,J65,"Y")</f>
        <v>51</v>
      </c>
      <c r="L65" s="16" t="str">
        <f>VLOOKUP(YEAR(I65),Categorias!A:B,2,0)</f>
        <v>VETERANO</v>
      </c>
      <c r="M65" s="28"/>
      <c r="N65" s="4" t="s">
        <v>418</v>
      </c>
      <c r="O65" s="20">
        <f>COUNTIF($H$3:$H$19475,H65)</f>
        <v>24</v>
      </c>
    </row>
    <row r="66" spans="1:15" s="50" customFormat="1" ht="15.75">
      <c r="A66" s="15" t="s">
        <v>426</v>
      </c>
      <c r="B66" s="77">
        <v>0.07803240740740741</v>
      </c>
      <c r="C66" s="23"/>
      <c r="D66" s="19">
        <v>4</v>
      </c>
      <c r="E66" s="15" t="s">
        <v>43</v>
      </c>
      <c r="F66" s="30" t="s">
        <v>207</v>
      </c>
      <c r="G66" s="30" t="s">
        <v>208</v>
      </c>
      <c r="H66" s="19">
        <v>9335</v>
      </c>
      <c r="I66" s="25">
        <v>21606</v>
      </c>
      <c r="J66" s="47">
        <v>40244</v>
      </c>
      <c r="K66" s="15">
        <f>DATEDIF(I66,J66,"Y")</f>
        <v>51</v>
      </c>
      <c r="L66" s="16" t="str">
        <f>VLOOKUP(YEAR(I66),Categorias!A:B,2,0)</f>
        <v>VETERANO</v>
      </c>
      <c r="M66" s="28"/>
      <c r="N66" s="4" t="s">
        <v>420</v>
      </c>
      <c r="O66" s="20">
        <f>COUNTIF($H$3:$H$19475,H66)</f>
        <v>15</v>
      </c>
    </row>
    <row r="67" spans="1:15" ht="15.75">
      <c r="A67" s="15" t="s">
        <v>426</v>
      </c>
      <c r="B67" s="77">
        <v>0.07803240740740741</v>
      </c>
      <c r="D67" s="19">
        <v>1922</v>
      </c>
      <c r="E67" s="30" t="s">
        <v>10</v>
      </c>
      <c r="F67" s="32" t="s">
        <v>341</v>
      </c>
      <c r="G67" s="31" t="s">
        <v>342</v>
      </c>
      <c r="H67" s="32">
        <v>3127</v>
      </c>
      <c r="I67" s="24">
        <v>30223</v>
      </c>
      <c r="J67" s="47">
        <v>40279</v>
      </c>
      <c r="K67" s="15">
        <f>DATEDIF(I67,J67,"Y")</f>
        <v>27</v>
      </c>
      <c r="L67" s="16" t="str">
        <f>VLOOKUP(YEAR(I67),Categorias!A:B,2,0)</f>
        <v>SENIOR</v>
      </c>
      <c r="M67" s="28"/>
      <c r="N67" s="4" t="s">
        <v>415</v>
      </c>
      <c r="O67" s="20">
        <f>COUNTIF($H$3:$H$19475,H67)</f>
        <v>4</v>
      </c>
    </row>
    <row r="68" spans="1:15" s="50" customFormat="1" ht="15.75">
      <c r="A68" s="15" t="s">
        <v>426</v>
      </c>
      <c r="B68" s="77">
        <v>0.0783449074074074</v>
      </c>
      <c r="C68" s="23"/>
      <c r="D68" s="46">
        <v>124</v>
      </c>
      <c r="E68" s="15" t="s">
        <v>10</v>
      </c>
      <c r="F68" s="53" t="s">
        <v>481</v>
      </c>
      <c r="G68" s="53" t="s">
        <v>495</v>
      </c>
      <c r="H68" s="19" t="s">
        <v>228</v>
      </c>
      <c r="I68" s="25">
        <v>27248</v>
      </c>
      <c r="J68" s="47">
        <v>40461</v>
      </c>
      <c r="K68" s="15">
        <f>DATEDIF(I68,J68,"Y")</f>
        <v>36</v>
      </c>
      <c r="L68" s="16" t="str">
        <f>VLOOKUP(YEAR(I68),Categorias!A:B,2,0)</f>
        <v>VETERANO</v>
      </c>
      <c r="M68" s="28"/>
      <c r="N68" s="4" t="s">
        <v>494</v>
      </c>
      <c r="O68" s="20">
        <f>COUNTIF($H$3:$H$19475,H68)</f>
        <v>40</v>
      </c>
    </row>
    <row r="69" spans="1:15" s="50" customFormat="1" ht="15.75">
      <c r="A69" s="15" t="s">
        <v>426</v>
      </c>
      <c r="B69" s="77">
        <v>0.07903935185185186</v>
      </c>
      <c r="C69" s="41"/>
      <c r="D69" s="46">
        <v>121</v>
      </c>
      <c r="E69" s="15" t="s">
        <v>43</v>
      </c>
      <c r="F69" s="32" t="s">
        <v>44</v>
      </c>
      <c r="G69" s="31" t="s">
        <v>45</v>
      </c>
      <c r="H69" s="32">
        <v>1487</v>
      </c>
      <c r="I69" s="47">
        <v>27798</v>
      </c>
      <c r="J69" s="47">
        <v>40279</v>
      </c>
      <c r="K69" s="15">
        <f>DATEDIF(I69,J69,"Y")</f>
        <v>34</v>
      </c>
      <c r="L69" s="16" t="str">
        <f>VLOOKUP(YEAR(I69),Categorias!A:B,2,0)</f>
        <v>SENIOR</v>
      </c>
      <c r="M69" s="28"/>
      <c r="N69" s="4" t="s">
        <v>415</v>
      </c>
      <c r="O69" s="20">
        <f>COUNTIF($H$3:$H$19475,H69)</f>
        <v>13</v>
      </c>
    </row>
    <row r="70" spans="1:15" ht="15.75">
      <c r="A70" s="15" t="s">
        <v>426</v>
      </c>
      <c r="B70" s="77">
        <v>0.0797337962962963</v>
      </c>
      <c r="C70" s="62"/>
      <c r="D70" s="37">
        <v>22</v>
      </c>
      <c r="E70" s="3" t="s">
        <v>10</v>
      </c>
      <c r="F70" s="32" t="s">
        <v>283</v>
      </c>
      <c r="G70" s="31" t="s">
        <v>284</v>
      </c>
      <c r="H70" s="33">
        <v>3933</v>
      </c>
      <c r="I70" s="25">
        <v>17677</v>
      </c>
      <c r="J70" s="47">
        <v>40244</v>
      </c>
      <c r="K70" s="15">
        <f>DATEDIF(I70,J70,"Y")</f>
        <v>61</v>
      </c>
      <c r="L70" s="16" t="str">
        <f>VLOOKUP(YEAR(I70),Categorias!A:B,2,0)</f>
        <v>VETERANO</v>
      </c>
      <c r="M70" s="28"/>
      <c r="N70" s="4" t="s">
        <v>420</v>
      </c>
      <c r="O70" s="20">
        <f>COUNTIF($H$3:$H$19475,H70)</f>
        <v>6</v>
      </c>
    </row>
    <row r="71" spans="1:15" ht="15.75">
      <c r="A71" s="15" t="s">
        <v>426</v>
      </c>
      <c r="B71" s="77">
        <v>0.08015046296296297</v>
      </c>
      <c r="C71" s="41"/>
      <c r="D71" s="29" t="s">
        <v>67</v>
      </c>
      <c r="E71" s="19" t="s">
        <v>43</v>
      </c>
      <c r="F71" s="32" t="s">
        <v>137</v>
      </c>
      <c r="G71" s="31" t="s">
        <v>138</v>
      </c>
      <c r="H71" s="15">
        <v>7093</v>
      </c>
      <c r="I71" s="47">
        <v>23726</v>
      </c>
      <c r="J71" s="47">
        <v>40320</v>
      </c>
      <c r="K71" s="15">
        <f>DATEDIF(I71,J71,"Y")</f>
        <v>45</v>
      </c>
      <c r="L71" s="16" t="str">
        <f>VLOOKUP(YEAR(I71),Categorias!A:B,2,0)</f>
        <v>VETERANO</v>
      </c>
      <c r="M71" s="28"/>
      <c r="N71" s="4" t="s">
        <v>418</v>
      </c>
      <c r="O71" s="20">
        <f>COUNTIF($H$3:$H$19475,H71)</f>
        <v>13</v>
      </c>
    </row>
    <row r="72" spans="1:15" ht="15.75">
      <c r="A72" s="15" t="s">
        <v>426</v>
      </c>
      <c r="B72" s="77">
        <v>0.08167824074074075</v>
      </c>
      <c r="D72" s="29">
        <v>1</v>
      </c>
      <c r="E72" s="15" t="s">
        <v>43</v>
      </c>
      <c r="F72" s="30" t="s">
        <v>207</v>
      </c>
      <c r="G72" s="30" t="s">
        <v>208</v>
      </c>
      <c r="H72" s="19">
        <v>9335</v>
      </c>
      <c r="I72" s="25">
        <v>21606</v>
      </c>
      <c r="J72" s="47">
        <v>40461</v>
      </c>
      <c r="K72" s="15">
        <f>DATEDIF(I72,J72,"Y")</f>
        <v>51</v>
      </c>
      <c r="L72" s="16" t="str">
        <f>VLOOKUP(YEAR(I72),Categorias!A:B,2,0)</f>
        <v>VETERANO</v>
      </c>
      <c r="M72" s="28"/>
      <c r="N72" s="4" t="s">
        <v>494</v>
      </c>
      <c r="O72" s="20">
        <f>COUNTIF($H$3:$H$19475,H72)</f>
        <v>15</v>
      </c>
    </row>
    <row r="73" spans="1:15" ht="15.75">
      <c r="A73" s="15" t="s">
        <v>426</v>
      </c>
      <c r="B73" s="77">
        <v>0.0825462962962963</v>
      </c>
      <c r="D73" s="19">
        <v>37</v>
      </c>
      <c r="E73" s="15" t="s">
        <v>43</v>
      </c>
      <c r="F73" s="30" t="s">
        <v>207</v>
      </c>
      <c r="G73" s="30" t="s">
        <v>208</v>
      </c>
      <c r="H73" s="19">
        <v>9335</v>
      </c>
      <c r="I73" s="25">
        <v>21606</v>
      </c>
      <c r="J73" s="47">
        <v>40279</v>
      </c>
      <c r="K73" s="15">
        <f>DATEDIF(I73,J73,"Y")</f>
        <v>51</v>
      </c>
      <c r="L73" s="16" t="str">
        <f>VLOOKUP(YEAR(I73),Categorias!A:B,2,0)</f>
        <v>VETERANO</v>
      </c>
      <c r="M73" s="28"/>
      <c r="N73" s="4" t="s">
        <v>415</v>
      </c>
      <c r="O73" s="20">
        <f>COUNTIF($H$3:$H$19475,H73)</f>
        <v>15</v>
      </c>
    </row>
    <row r="74" spans="1:15" ht="15.75">
      <c r="A74" s="15" t="s">
        <v>426</v>
      </c>
      <c r="B74" s="77">
        <v>0.08255787037037036</v>
      </c>
      <c r="C74" s="41"/>
      <c r="D74" s="19">
        <v>36</v>
      </c>
      <c r="E74" s="19" t="s">
        <v>43</v>
      </c>
      <c r="F74" s="32" t="s">
        <v>137</v>
      </c>
      <c r="G74" s="31" t="s">
        <v>138</v>
      </c>
      <c r="H74" s="15">
        <v>7093</v>
      </c>
      <c r="I74" s="47">
        <v>23726</v>
      </c>
      <c r="J74" s="47">
        <v>40279</v>
      </c>
      <c r="K74" s="15">
        <f>DATEDIF(I74,J74,"Y")</f>
        <v>45</v>
      </c>
      <c r="L74" s="16" t="str">
        <f>VLOOKUP(YEAR(I74),Categorias!A:B,2,0)</f>
        <v>VETERANO</v>
      </c>
      <c r="M74" s="28"/>
      <c r="N74" s="4" t="s">
        <v>415</v>
      </c>
      <c r="O74" s="20">
        <f>COUNTIF($H$3:$H$19475,H74)</f>
        <v>13</v>
      </c>
    </row>
    <row r="75" spans="1:15" ht="15.75">
      <c r="A75" s="15" t="s">
        <v>426</v>
      </c>
      <c r="B75" s="77">
        <v>0.08368055555555555</v>
      </c>
      <c r="C75" s="62"/>
      <c r="D75" s="46">
        <v>13</v>
      </c>
      <c r="E75" s="3" t="s">
        <v>10</v>
      </c>
      <c r="F75" s="53" t="s">
        <v>165</v>
      </c>
      <c r="G75" s="53" t="s">
        <v>166</v>
      </c>
      <c r="H75" s="32">
        <v>9134</v>
      </c>
      <c r="I75" s="65">
        <v>21934</v>
      </c>
      <c r="J75" s="47">
        <v>40461</v>
      </c>
      <c r="K75" s="15">
        <f>DATEDIF(I75,J75,"Y")</f>
        <v>50</v>
      </c>
      <c r="L75" s="16" t="str">
        <f>VLOOKUP(YEAR(I75),Categorias!A:B,2,0)</f>
        <v>VETERANO</v>
      </c>
      <c r="M75" s="28"/>
      <c r="N75" s="4" t="s">
        <v>494</v>
      </c>
      <c r="O75" s="20">
        <f>COUNTIF($H$3:$H$19475,H75)</f>
        <v>10</v>
      </c>
    </row>
    <row r="76" spans="1:15" ht="15.75">
      <c r="A76" s="15" t="s">
        <v>426</v>
      </c>
      <c r="B76" s="49">
        <v>0.08542824074074074</v>
      </c>
      <c r="D76" s="19">
        <v>44</v>
      </c>
      <c r="E76" s="15" t="s">
        <v>43</v>
      </c>
      <c r="F76" s="30" t="s">
        <v>207</v>
      </c>
      <c r="G76" s="30" t="s">
        <v>208</v>
      </c>
      <c r="H76" s="19">
        <v>9335</v>
      </c>
      <c r="I76" s="25">
        <v>21606</v>
      </c>
      <c r="J76" s="47">
        <v>40202</v>
      </c>
      <c r="K76" s="15">
        <f>DATEDIF(I76,J76,"Y")</f>
        <v>50</v>
      </c>
      <c r="L76" s="16" t="str">
        <f>VLOOKUP(YEAR(I76),Categorias!A:B,2,0)</f>
        <v>VETERANO</v>
      </c>
      <c r="M76" s="28"/>
      <c r="N76" s="4" t="s">
        <v>421</v>
      </c>
      <c r="O76" s="20">
        <f>COUNTIF($H$3:$H$19475,H76)</f>
        <v>15</v>
      </c>
    </row>
    <row r="77" spans="1:15" ht="15.75">
      <c r="A77" s="15" t="s">
        <v>426</v>
      </c>
      <c r="B77" s="51">
        <v>0.0898726851851852</v>
      </c>
      <c r="D77" s="29">
        <v>261</v>
      </c>
      <c r="E77" s="15" t="s">
        <v>10</v>
      </c>
      <c r="F77" s="32" t="s">
        <v>29</v>
      </c>
      <c r="G77" s="31" t="s">
        <v>30</v>
      </c>
      <c r="H77" s="19">
        <v>6199</v>
      </c>
      <c r="I77" s="24">
        <v>20544</v>
      </c>
      <c r="J77" s="36">
        <v>40139</v>
      </c>
      <c r="K77" s="15">
        <f>DATEDIF(I77,J77,"Y")</f>
        <v>53</v>
      </c>
      <c r="L77" s="16" t="str">
        <f>VLOOKUP(YEAR(I77),Categorias!A:B,2,0)</f>
        <v>VETERANO</v>
      </c>
      <c r="M77" s="28"/>
      <c r="N77" s="39" t="s">
        <v>422</v>
      </c>
      <c r="O77" s="20">
        <f>COUNTIF($H$3:$H$19475,H77)</f>
        <v>13</v>
      </c>
    </row>
    <row r="78" spans="1:15" ht="15.75">
      <c r="A78" s="15" t="s">
        <v>426</v>
      </c>
      <c r="B78" s="51">
        <v>0.09065972222222222</v>
      </c>
      <c r="C78" s="62"/>
      <c r="D78" s="37">
        <v>26</v>
      </c>
      <c r="E78" s="53" t="s">
        <v>43</v>
      </c>
      <c r="F78" s="30" t="s">
        <v>135</v>
      </c>
      <c r="G78" s="31" t="s">
        <v>136</v>
      </c>
      <c r="H78" s="3">
        <v>7092</v>
      </c>
      <c r="I78" s="47">
        <v>23641</v>
      </c>
      <c r="J78" s="36">
        <v>40139</v>
      </c>
      <c r="K78" s="15">
        <f>DATEDIF(I78,J78,"Y")</f>
        <v>45</v>
      </c>
      <c r="L78" s="16" t="str">
        <f>VLOOKUP(YEAR(I78),Categorias!A:B,2,0)</f>
        <v>VETERANO</v>
      </c>
      <c r="M78" s="28"/>
      <c r="N78" s="39" t="s">
        <v>422</v>
      </c>
      <c r="O78" s="20">
        <f>COUNTIF($H$3:$H$19475,H78)</f>
        <v>6</v>
      </c>
    </row>
    <row r="79" spans="1:15" ht="15.75">
      <c r="A79" s="3" t="s">
        <v>484</v>
      </c>
      <c r="B79" s="48">
        <v>0.0025578703703703705</v>
      </c>
      <c r="D79" s="19">
        <v>7</v>
      </c>
      <c r="E79" s="15" t="s">
        <v>10</v>
      </c>
      <c r="F79" s="19" t="s">
        <v>64</v>
      </c>
      <c r="G79" s="19" t="s">
        <v>108</v>
      </c>
      <c r="H79" s="19" t="s">
        <v>228</v>
      </c>
      <c r="I79" s="24">
        <v>37964</v>
      </c>
      <c r="J79" s="47">
        <v>40440</v>
      </c>
      <c r="K79" s="15">
        <f>DATEDIF(I79,J79,"Y")</f>
        <v>6</v>
      </c>
      <c r="L79" s="16" t="str">
        <f>VLOOKUP(YEAR(I79),Categorias!A:B,2,0)</f>
        <v> PRE BENJAMIN</v>
      </c>
      <c r="N79" s="20" t="s">
        <v>242</v>
      </c>
      <c r="O79" s="20">
        <f>COUNTIF($H$3:$H$19475,H79)</f>
        <v>40</v>
      </c>
    </row>
    <row r="80" spans="1:15" ht="15.75">
      <c r="A80" s="3" t="s">
        <v>484</v>
      </c>
      <c r="B80" s="48">
        <v>0.0025578703703703705</v>
      </c>
      <c r="D80" s="19">
        <v>8</v>
      </c>
      <c r="E80" s="15" t="s">
        <v>10</v>
      </c>
      <c r="F80" s="19" t="s">
        <v>35</v>
      </c>
      <c r="G80" s="19" t="s">
        <v>516</v>
      </c>
      <c r="H80" s="19" t="s">
        <v>228</v>
      </c>
      <c r="I80" s="25">
        <v>37394</v>
      </c>
      <c r="J80" s="47">
        <v>40440</v>
      </c>
      <c r="K80" s="15">
        <f>DATEDIF(I80,J80,"Y")</f>
        <v>8</v>
      </c>
      <c r="L80" s="16" t="str">
        <f>VLOOKUP(YEAR(I80),Categorias!A:B,2,0)</f>
        <v> PRE BENJAMIN</v>
      </c>
      <c r="N80" s="20" t="s">
        <v>242</v>
      </c>
      <c r="O80" s="20">
        <f>COUNTIF($H$3:$H$19475,H80)</f>
        <v>40</v>
      </c>
    </row>
    <row r="81" spans="1:15" ht="15.75">
      <c r="A81" s="3" t="s">
        <v>484</v>
      </c>
      <c r="B81" s="48">
        <v>0.0027662037037037034</v>
      </c>
      <c r="D81" s="19">
        <v>11</v>
      </c>
      <c r="E81" s="15" t="s">
        <v>10</v>
      </c>
      <c r="F81" s="19" t="s">
        <v>481</v>
      </c>
      <c r="G81" s="19" t="s">
        <v>482</v>
      </c>
      <c r="H81" s="19" t="s">
        <v>228</v>
      </c>
      <c r="I81" s="24">
        <v>37034</v>
      </c>
      <c r="J81" s="47">
        <v>40440</v>
      </c>
      <c r="K81" s="15">
        <f>DATEDIF(I81,J81,"Y")</f>
        <v>9</v>
      </c>
      <c r="L81" s="16" t="str">
        <f>VLOOKUP(YEAR(I81),Categorias!A:B,2,0)</f>
        <v>BENJAMIN</v>
      </c>
      <c r="N81" s="20" t="s">
        <v>242</v>
      </c>
      <c r="O81" s="20">
        <f>COUNTIF($H$3:$H$19475,H81)</f>
        <v>40</v>
      </c>
    </row>
    <row r="82" spans="1:15" ht="15.75">
      <c r="A82" s="3" t="s">
        <v>484</v>
      </c>
      <c r="B82" s="58">
        <v>0.002951388888888889</v>
      </c>
      <c r="D82" s="19">
        <v>12</v>
      </c>
      <c r="E82" s="19" t="s">
        <v>43</v>
      </c>
      <c r="F82" s="30" t="s">
        <v>51</v>
      </c>
      <c r="G82" s="31" t="s">
        <v>52</v>
      </c>
      <c r="H82" s="32" t="s">
        <v>225</v>
      </c>
      <c r="I82" s="47">
        <v>37089</v>
      </c>
      <c r="J82" s="47">
        <v>40440</v>
      </c>
      <c r="K82" s="15">
        <f>DATEDIF(I82,J82,"Y")</f>
        <v>9</v>
      </c>
      <c r="L82" s="16" t="str">
        <f>VLOOKUP(YEAR(I82),Categorias!A:B,2,0)</f>
        <v>BENJAMIN</v>
      </c>
      <c r="N82" s="20" t="s">
        <v>242</v>
      </c>
      <c r="O82" s="20">
        <f>COUNTIF($H$3:$H$19475,H82)</f>
        <v>21</v>
      </c>
    </row>
    <row r="83" spans="1:15" ht="15.75">
      <c r="A83" s="3" t="s">
        <v>484</v>
      </c>
      <c r="B83" s="48">
        <v>0.0030208333333333333</v>
      </c>
      <c r="D83" s="19">
        <v>14</v>
      </c>
      <c r="E83" s="15" t="s">
        <v>10</v>
      </c>
      <c r="F83" s="19" t="s">
        <v>479</v>
      </c>
      <c r="G83" s="19" t="s">
        <v>337</v>
      </c>
      <c r="H83" s="19" t="s">
        <v>228</v>
      </c>
      <c r="I83" s="25">
        <v>37525</v>
      </c>
      <c r="J83" s="47">
        <v>40440</v>
      </c>
      <c r="K83" s="15">
        <f>DATEDIF(I83,J83,"Y")</f>
        <v>7</v>
      </c>
      <c r="L83" s="16" t="str">
        <f>VLOOKUP(YEAR(I83),Categorias!A:B,2,0)</f>
        <v> PRE BENJAMIN</v>
      </c>
      <c r="N83" s="20" t="s">
        <v>242</v>
      </c>
      <c r="O83" s="20">
        <f>COUNTIF($H$3:$H$19475,H83)</f>
        <v>40</v>
      </c>
    </row>
    <row r="84" spans="1:15" ht="15.75">
      <c r="A84" s="3" t="s">
        <v>484</v>
      </c>
      <c r="B84" s="58">
        <v>0.003344907407407407</v>
      </c>
      <c r="D84" s="19">
        <v>9</v>
      </c>
      <c r="E84" s="19" t="s">
        <v>43</v>
      </c>
      <c r="F84" s="19" t="s">
        <v>480</v>
      </c>
      <c r="G84" s="19" t="s">
        <v>482</v>
      </c>
      <c r="H84" s="19" t="s">
        <v>228</v>
      </c>
      <c r="I84" s="24">
        <v>37034</v>
      </c>
      <c r="J84" s="47">
        <v>40440</v>
      </c>
      <c r="K84" s="15">
        <f>DATEDIF(I84,J84,"Y")</f>
        <v>9</v>
      </c>
      <c r="L84" s="16" t="str">
        <f>VLOOKUP(YEAR(I84),Categorias!A:B,2,0)</f>
        <v>BENJAMIN</v>
      </c>
      <c r="N84" s="20" t="s">
        <v>242</v>
      </c>
      <c r="O84" s="20">
        <f>COUNTIF($H$3:$H$19475,H84)</f>
        <v>40</v>
      </c>
    </row>
    <row r="85" spans="1:15" ht="15.75">
      <c r="A85" s="3" t="s">
        <v>483</v>
      </c>
      <c r="B85" s="48" t="s">
        <v>73</v>
      </c>
      <c r="D85" s="19" t="s">
        <v>67</v>
      </c>
      <c r="E85" s="15" t="s">
        <v>10</v>
      </c>
      <c r="F85" s="19" t="s">
        <v>477</v>
      </c>
      <c r="G85" s="19" t="s">
        <v>478</v>
      </c>
      <c r="H85" s="19" t="s">
        <v>228</v>
      </c>
      <c r="I85" s="24">
        <v>38247</v>
      </c>
      <c r="J85" s="47">
        <v>40440</v>
      </c>
      <c r="K85" s="15">
        <f>DATEDIF(I85,J85,"Y")</f>
        <v>6</v>
      </c>
      <c r="L85" s="16" t="str">
        <f>VLOOKUP(YEAR(I85),Categorias!A:B,2,0)</f>
        <v> PRE BENJAMIN</v>
      </c>
      <c r="N85" s="20" t="s">
        <v>242</v>
      </c>
      <c r="O85" s="20">
        <f>COUNTIF($H$3:$H$19475,H85)</f>
        <v>40</v>
      </c>
    </row>
    <row r="86" spans="1:15" ht="15.75">
      <c r="A86" s="15" t="s">
        <v>23</v>
      </c>
      <c r="B86" s="58">
        <v>0.023761574074074074</v>
      </c>
      <c r="C86" s="41"/>
      <c r="D86" s="46">
        <v>108</v>
      </c>
      <c r="E86" s="15" t="s">
        <v>10</v>
      </c>
      <c r="F86" s="32" t="s">
        <v>64</v>
      </c>
      <c r="G86" s="31" t="s">
        <v>65</v>
      </c>
      <c r="H86" s="32">
        <v>1489</v>
      </c>
      <c r="I86" s="47">
        <v>33223</v>
      </c>
      <c r="J86" s="47">
        <v>40178</v>
      </c>
      <c r="K86" s="15">
        <f>DATEDIF(I86,J86,"Y")</f>
        <v>19</v>
      </c>
      <c r="L86" s="16" t="str">
        <f>VLOOKUP(YEAR(I86),Categorias!A:B,2,0)</f>
        <v>PROMESA</v>
      </c>
      <c r="M86" s="28"/>
      <c r="N86" s="4" t="s">
        <v>200</v>
      </c>
      <c r="O86" s="20">
        <f>COUNTIF($H$3:$H$19475,H86)</f>
        <v>25</v>
      </c>
    </row>
    <row r="87" spans="1:15" ht="15.75">
      <c r="A87" s="15" t="s">
        <v>23</v>
      </c>
      <c r="B87" s="58">
        <v>0.024293981481481482</v>
      </c>
      <c r="D87" s="29">
        <v>160</v>
      </c>
      <c r="E87" s="19" t="s">
        <v>10</v>
      </c>
      <c r="F87" s="32" t="s">
        <v>111</v>
      </c>
      <c r="G87" s="31" t="s">
        <v>191</v>
      </c>
      <c r="H87" s="30">
        <v>1755</v>
      </c>
      <c r="I87" s="24">
        <v>29090</v>
      </c>
      <c r="J87" s="47">
        <v>40178</v>
      </c>
      <c r="K87" s="15">
        <f>DATEDIF(I87,J87,"Y")</f>
        <v>30</v>
      </c>
      <c r="L87" s="16" t="str">
        <f>VLOOKUP(YEAR(I87),Categorias!A:B,2,0)</f>
        <v>SENIOR</v>
      </c>
      <c r="M87" s="28"/>
      <c r="N87" s="4" t="s">
        <v>200</v>
      </c>
      <c r="O87" s="20">
        <f>COUNTIF($H$3:$H$19475,H87)</f>
        <v>16</v>
      </c>
    </row>
    <row r="88" spans="1:15" ht="15.75">
      <c r="A88" s="15" t="s">
        <v>23</v>
      </c>
      <c r="B88" s="58">
        <v>0.02462962962962963</v>
      </c>
      <c r="D88" s="29" t="s">
        <v>67</v>
      </c>
      <c r="E88" s="19" t="s">
        <v>10</v>
      </c>
      <c r="F88" s="32" t="s">
        <v>111</v>
      </c>
      <c r="G88" s="31" t="s">
        <v>191</v>
      </c>
      <c r="H88" s="30">
        <v>1755</v>
      </c>
      <c r="I88" s="24">
        <v>29090</v>
      </c>
      <c r="J88" s="47">
        <v>40167</v>
      </c>
      <c r="K88" s="15">
        <f>DATEDIF(I88,J88,"Y")</f>
        <v>30</v>
      </c>
      <c r="L88" s="16" t="str">
        <f>VLOOKUP(YEAR(I88),Categorias!A:B,2,0)</f>
        <v>SENIOR</v>
      </c>
      <c r="M88" s="28"/>
      <c r="N88" s="4" t="s">
        <v>179</v>
      </c>
      <c r="O88" s="20">
        <f>COUNTIF($H$3:$H$19475,H88)</f>
        <v>16</v>
      </c>
    </row>
    <row r="89" spans="1:15" ht="15.75">
      <c r="A89" s="15" t="s">
        <v>23</v>
      </c>
      <c r="B89" s="58">
        <v>0.024710648148148148</v>
      </c>
      <c r="D89" s="29">
        <v>14</v>
      </c>
      <c r="E89" s="19" t="s">
        <v>10</v>
      </c>
      <c r="F89" s="32" t="s">
        <v>111</v>
      </c>
      <c r="G89" s="31" t="s">
        <v>191</v>
      </c>
      <c r="H89" s="30">
        <v>1755</v>
      </c>
      <c r="I89" s="24">
        <v>29090</v>
      </c>
      <c r="J89" s="47">
        <v>40188</v>
      </c>
      <c r="K89" s="15">
        <f>DATEDIF(I89,J89,"Y")</f>
        <v>30</v>
      </c>
      <c r="L89" s="16" t="str">
        <f>VLOOKUP(YEAR(I89),Categorias!A:B,2,0)</f>
        <v>SENIOR</v>
      </c>
      <c r="M89" s="28"/>
      <c r="N89" s="4" t="s">
        <v>235</v>
      </c>
      <c r="O89" s="20">
        <f>COUNTIF($H$3:$H$19475,H89)</f>
        <v>16</v>
      </c>
    </row>
    <row r="90" spans="1:15" ht="15.75">
      <c r="A90" s="3" t="s">
        <v>23</v>
      </c>
      <c r="B90" s="38">
        <v>0.025208333333333333</v>
      </c>
      <c r="D90" s="19">
        <v>25</v>
      </c>
      <c r="E90" s="15" t="s">
        <v>10</v>
      </c>
      <c r="F90" s="30" t="s">
        <v>152</v>
      </c>
      <c r="G90" s="30" t="s">
        <v>153</v>
      </c>
      <c r="H90" s="19">
        <v>2859</v>
      </c>
      <c r="I90" s="25">
        <v>30190</v>
      </c>
      <c r="J90" s="47">
        <v>40167</v>
      </c>
      <c r="K90" s="15">
        <f>DATEDIF(I90,J90,"Y")</f>
        <v>27</v>
      </c>
      <c r="L90" s="16" t="str">
        <f>VLOOKUP(YEAR(I90),Categorias!A:B,2,0)</f>
        <v>SENIOR</v>
      </c>
      <c r="M90" s="28"/>
      <c r="N90" s="4" t="s">
        <v>179</v>
      </c>
      <c r="O90" s="20">
        <f>COUNTIF($H$3:$H$19475,H90)</f>
        <v>9</v>
      </c>
    </row>
    <row r="91" spans="1:15" ht="15.75">
      <c r="A91" s="15" t="s">
        <v>23</v>
      </c>
      <c r="B91" s="58">
        <v>0.02560185185185185</v>
      </c>
      <c r="C91" s="41"/>
      <c r="D91" s="15">
        <v>23</v>
      </c>
      <c r="E91" s="15" t="s">
        <v>10</v>
      </c>
      <c r="F91" s="42" t="s">
        <v>40</v>
      </c>
      <c r="G91" s="43" t="s">
        <v>41</v>
      </c>
      <c r="H91" s="42">
        <v>2595</v>
      </c>
      <c r="I91" s="25">
        <v>32277</v>
      </c>
      <c r="J91" s="47">
        <v>40349</v>
      </c>
      <c r="K91" s="15">
        <f>DATEDIF(I91,J91,"Y")</f>
        <v>22</v>
      </c>
      <c r="L91" s="16" t="str">
        <f>VLOOKUP(YEAR(I91),Categorias!A:B,2,0)</f>
        <v>PROMESA</v>
      </c>
      <c r="M91" s="28"/>
      <c r="N91" s="4" t="s">
        <v>458</v>
      </c>
      <c r="O91" s="20">
        <f>COUNTIF($H$3:$H$19475,H91)</f>
        <v>10</v>
      </c>
    </row>
    <row r="92" spans="1:15" ht="15.75">
      <c r="A92" s="3" t="s">
        <v>23</v>
      </c>
      <c r="B92" s="38">
        <v>0.025613425925925925</v>
      </c>
      <c r="C92" s="34"/>
      <c r="D92" s="3">
        <v>17</v>
      </c>
      <c r="E92" s="3" t="s">
        <v>10</v>
      </c>
      <c r="F92" s="30" t="s">
        <v>27</v>
      </c>
      <c r="G92" s="37" t="s">
        <v>28</v>
      </c>
      <c r="H92" s="30">
        <v>1158</v>
      </c>
      <c r="I92" s="36">
        <v>29716</v>
      </c>
      <c r="J92" s="36">
        <v>40118</v>
      </c>
      <c r="K92" s="15">
        <f>DATEDIF(I92,J92,"Y")</f>
        <v>28</v>
      </c>
      <c r="L92" s="16" t="str">
        <f>VLOOKUP(YEAR(I92),Categorias!A:B,2,0)</f>
        <v>SENIOR</v>
      </c>
      <c r="M92" s="28"/>
      <c r="N92" s="39" t="s">
        <v>455</v>
      </c>
      <c r="O92" s="20">
        <f>COUNTIF($H$3:$H$19475,H92)</f>
        <v>7</v>
      </c>
    </row>
    <row r="93" spans="1:15" ht="15.75">
      <c r="A93" s="3" t="s">
        <v>23</v>
      </c>
      <c r="B93" s="58">
        <v>0.025625</v>
      </c>
      <c r="C93" s="34"/>
      <c r="D93" s="3">
        <v>1</v>
      </c>
      <c r="E93" s="3" t="s">
        <v>10</v>
      </c>
      <c r="F93" s="30" t="s">
        <v>27</v>
      </c>
      <c r="G93" s="37" t="s">
        <v>28</v>
      </c>
      <c r="H93" s="30">
        <v>1158</v>
      </c>
      <c r="I93" s="36">
        <v>29716</v>
      </c>
      <c r="J93" s="47">
        <v>40433</v>
      </c>
      <c r="K93" s="15">
        <f>DATEDIF(I93,J93,"Y")</f>
        <v>29</v>
      </c>
      <c r="L93" s="16" t="str">
        <f>VLOOKUP(YEAR(I93),Categorias!A:B,2,0)</f>
        <v>SENIOR</v>
      </c>
      <c r="N93" s="20" t="s">
        <v>468</v>
      </c>
      <c r="O93" s="20">
        <f>COUNTIF($H$3:$H$19475,H93)</f>
        <v>7</v>
      </c>
    </row>
    <row r="94" spans="1:15" s="4" customFormat="1" ht="15.75">
      <c r="A94" s="3" t="s">
        <v>23</v>
      </c>
      <c r="B94" s="48">
        <v>0.025636574074074072</v>
      </c>
      <c r="C94" s="41"/>
      <c r="D94" s="19">
        <v>2</v>
      </c>
      <c r="E94" s="15" t="s">
        <v>10</v>
      </c>
      <c r="F94" s="30" t="s">
        <v>144</v>
      </c>
      <c r="G94" s="30" t="s">
        <v>145</v>
      </c>
      <c r="H94" s="42">
        <v>3200</v>
      </c>
      <c r="I94" s="25">
        <v>24092</v>
      </c>
      <c r="J94" s="47">
        <v>40349</v>
      </c>
      <c r="K94" s="15">
        <f>DATEDIF(I94,J94,"Y")</f>
        <v>44</v>
      </c>
      <c r="L94" s="16" t="str">
        <f>VLOOKUP(YEAR(I94),Categorias!A:B,2,0)</f>
        <v>VETERANO</v>
      </c>
      <c r="M94" s="28"/>
      <c r="N94" s="4" t="s">
        <v>390</v>
      </c>
      <c r="O94" s="20">
        <f>COUNTIF($H$3:$H$19475,H94)</f>
        <v>17</v>
      </c>
    </row>
    <row r="95" spans="1:15" s="4" customFormat="1" ht="15.75">
      <c r="A95" s="15" t="s">
        <v>23</v>
      </c>
      <c r="B95" s="17">
        <v>0.0256712962962963</v>
      </c>
      <c r="C95" s="41"/>
      <c r="D95" s="15">
        <v>15</v>
      </c>
      <c r="E95" s="15" t="s">
        <v>10</v>
      </c>
      <c r="F95" s="30" t="s">
        <v>201</v>
      </c>
      <c r="G95" s="31" t="s">
        <v>202</v>
      </c>
      <c r="H95" s="30">
        <v>2269</v>
      </c>
      <c r="I95" s="47">
        <v>33606</v>
      </c>
      <c r="J95" s="47">
        <v>40178</v>
      </c>
      <c r="K95" s="15">
        <f>DATEDIF(I95,J95,"Y")</f>
        <v>17</v>
      </c>
      <c r="L95" s="16" t="str">
        <f>VLOOKUP(YEAR(I95),Categorias!A:B,2,0)</f>
        <v>JUNIOR</v>
      </c>
      <c r="M95" s="28"/>
      <c r="N95" s="4" t="s">
        <v>203</v>
      </c>
      <c r="O95" s="20">
        <f>COUNTIF($H$3:$H$19475,H95)</f>
        <v>20</v>
      </c>
    </row>
    <row r="96" spans="1:15" s="4" customFormat="1" ht="15.75">
      <c r="A96" s="3" t="s">
        <v>23</v>
      </c>
      <c r="B96" s="38">
        <v>0.025706018518518517</v>
      </c>
      <c r="C96" s="41"/>
      <c r="D96" s="15">
        <v>118</v>
      </c>
      <c r="E96" s="15" t="s">
        <v>10</v>
      </c>
      <c r="F96" s="32" t="s">
        <v>49</v>
      </c>
      <c r="G96" s="31" t="s">
        <v>50</v>
      </c>
      <c r="H96" s="32">
        <v>1871</v>
      </c>
      <c r="I96" s="47">
        <v>25646</v>
      </c>
      <c r="J96" s="47">
        <v>40167</v>
      </c>
      <c r="K96" s="15">
        <f>DATEDIF(I96,J96,"Y")</f>
        <v>39</v>
      </c>
      <c r="L96" s="16" t="str">
        <f>VLOOKUP(YEAR(I96),Categorias!A:B,2,0)</f>
        <v>VETERANO</v>
      </c>
      <c r="M96" s="28"/>
      <c r="N96" s="4" t="s">
        <v>179</v>
      </c>
      <c r="O96" s="20">
        <f>COUNTIF($H$3:$H$19475,H96)</f>
        <v>10</v>
      </c>
    </row>
    <row r="97" spans="1:15" s="4" customFormat="1" ht="15.75">
      <c r="A97" s="3" t="s">
        <v>23</v>
      </c>
      <c r="B97" s="38">
        <v>0.025740740740740745</v>
      </c>
      <c r="C97" s="23"/>
      <c r="D97" s="19">
        <v>62</v>
      </c>
      <c r="E97" s="15" t="s">
        <v>10</v>
      </c>
      <c r="F97" s="30" t="s">
        <v>152</v>
      </c>
      <c r="G97" s="30" t="s">
        <v>153</v>
      </c>
      <c r="H97" s="19">
        <v>2859</v>
      </c>
      <c r="I97" s="25">
        <v>30190</v>
      </c>
      <c r="J97" s="47">
        <v>40178</v>
      </c>
      <c r="K97" s="15">
        <f>DATEDIF(I97,J97,"Y")</f>
        <v>27</v>
      </c>
      <c r="L97" s="16" t="str">
        <f>VLOOKUP(YEAR(I97),Categorias!A:B,2,0)</f>
        <v>SENIOR</v>
      </c>
      <c r="M97" s="28"/>
      <c r="N97" s="4" t="s">
        <v>203</v>
      </c>
      <c r="O97" s="20">
        <f>COUNTIF($H$3:$H$19475,H97)</f>
        <v>9</v>
      </c>
    </row>
    <row r="98" spans="1:15" ht="15.75">
      <c r="A98" s="15" t="s">
        <v>23</v>
      </c>
      <c r="B98" s="58">
        <v>0.025752314814814815</v>
      </c>
      <c r="C98" s="41"/>
      <c r="D98" s="15">
        <v>305</v>
      </c>
      <c r="E98" s="15" t="s">
        <v>10</v>
      </c>
      <c r="F98" s="42" t="s">
        <v>40</v>
      </c>
      <c r="G98" s="43" t="s">
        <v>41</v>
      </c>
      <c r="H98" s="42">
        <v>2595</v>
      </c>
      <c r="I98" s="25">
        <v>32277</v>
      </c>
      <c r="J98" s="47">
        <v>40178</v>
      </c>
      <c r="K98" s="15">
        <f>DATEDIF(I98,J98,"Y")</f>
        <v>21</v>
      </c>
      <c r="L98" s="16" t="str">
        <f>VLOOKUP(YEAR(I98),Categorias!A:B,2,0)</f>
        <v>PROMESA</v>
      </c>
      <c r="M98" s="28"/>
      <c r="N98" s="4" t="s">
        <v>200</v>
      </c>
      <c r="O98" s="20">
        <f>COUNTIF($H$3:$H$19475,H98)</f>
        <v>10</v>
      </c>
    </row>
    <row r="99" spans="1:15" ht="15.75">
      <c r="A99" s="3" t="s">
        <v>23</v>
      </c>
      <c r="B99" s="38">
        <v>0.02579861111111111</v>
      </c>
      <c r="C99" s="34"/>
      <c r="D99" s="37">
        <v>10</v>
      </c>
      <c r="E99" s="3" t="s">
        <v>10</v>
      </c>
      <c r="F99" s="30" t="s">
        <v>70</v>
      </c>
      <c r="G99" s="31" t="s">
        <v>71</v>
      </c>
      <c r="H99" s="30">
        <v>2868</v>
      </c>
      <c r="I99" s="47">
        <v>27357</v>
      </c>
      <c r="J99" s="47">
        <v>40342</v>
      </c>
      <c r="K99" s="15">
        <f>DATEDIF(I99,J99,"Y")</f>
        <v>35</v>
      </c>
      <c r="L99" s="16" t="str">
        <f>VLOOKUP(YEAR(I99),Categorias!A:B,2,0)</f>
        <v>VETERANO</v>
      </c>
      <c r="M99" s="28"/>
      <c r="N99" s="4" t="s">
        <v>397</v>
      </c>
      <c r="O99" s="20">
        <f>COUNTIF($H$3:$H$19475,H99)</f>
        <v>54</v>
      </c>
    </row>
    <row r="100" spans="1:15" ht="15.75">
      <c r="A100" s="3" t="s">
        <v>23</v>
      </c>
      <c r="B100" s="68">
        <v>0.025879629629629627</v>
      </c>
      <c r="D100" s="19">
        <v>16</v>
      </c>
      <c r="E100" s="15" t="s">
        <v>10</v>
      </c>
      <c r="F100" s="30" t="s">
        <v>62</v>
      </c>
      <c r="G100" s="30" t="s">
        <v>63</v>
      </c>
      <c r="H100" s="19">
        <v>2806</v>
      </c>
      <c r="I100" s="25">
        <v>33605</v>
      </c>
      <c r="J100" s="47">
        <v>40178</v>
      </c>
      <c r="K100" s="15">
        <f>DATEDIF(I100,J100,"Y")</f>
        <v>17</v>
      </c>
      <c r="L100" s="16" t="str">
        <f>VLOOKUP(YEAR(I100),Categorias!A:B,2,0)</f>
        <v>JUNIOR</v>
      </c>
      <c r="M100" s="28"/>
      <c r="N100" s="4" t="s">
        <v>203</v>
      </c>
      <c r="O100" s="20">
        <f>COUNTIF($H$3:$H$19475,H100)</f>
        <v>15</v>
      </c>
    </row>
    <row r="101" spans="1:15" ht="15.75">
      <c r="A101" s="3" t="s">
        <v>23</v>
      </c>
      <c r="B101" s="38">
        <v>0.025902777777777775</v>
      </c>
      <c r="C101" s="34"/>
      <c r="D101" s="19" t="s">
        <v>67</v>
      </c>
      <c r="E101" s="3" t="s">
        <v>10</v>
      </c>
      <c r="F101" s="30" t="s">
        <v>70</v>
      </c>
      <c r="G101" s="31" t="s">
        <v>71</v>
      </c>
      <c r="H101" s="30">
        <v>2868</v>
      </c>
      <c r="I101" s="47">
        <v>27357</v>
      </c>
      <c r="J101" s="47">
        <v>40265</v>
      </c>
      <c r="K101" s="15">
        <f>DATEDIF(I101,J101,"Y")</f>
        <v>35</v>
      </c>
      <c r="L101" s="16" t="str">
        <f>VLOOKUP(YEAR(I101),Categorias!A:B,2,0)</f>
        <v>VETERANO</v>
      </c>
      <c r="M101" s="28"/>
      <c r="N101" s="4" t="s">
        <v>412</v>
      </c>
      <c r="O101" s="20">
        <f>COUNTIF($H$3:$H$19475,H101)</f>
        <v>54</v>
      </c>
    </row>
    <row r="102" spans="1:15" ht="15.75">
      <c r="A102" s="3" t="s">
        <v>23</v>
      </c>
      <c r="B102" s="38">
        <v>0.026053240740740738</v>
      </c>
      <c r="C102" s="34"/>
      <c r="D102" s="35">
        <v>77</v>
      </c>
      <c r="E102" s="19" t="s">
        <v>10</v>
      </c>
      <c r="F102" s="30" t="s">
        <v>152</v>
      </c>
      <c r="G102" s="43" t="s">
        <v>153</v>
      </c>
      <c r="H102" s="30">
        <v>2859</v>
      </c>
      <c r="I102" s="25">
        <v>30190</v>
      </c>
      <c r="J102" s="47">
        <v>40258</v>
      </c>
      <c r="K102" s="15">
        <f>DATEDIF(I102,J102,"Y")</f>
        <v>27</v>
      </c>
      <c r="L102" s="16" t="str">
        <f>VLOOKUP(YEAR(I102),Categorias!A:B,2,0)</f>
        <v>SENIOR</v>
      </c>
      <c r="M102" s="28"/>
      <c r="N102" s="4" t="s">
        <v>338</v>
      </c>
      <c r="O102" s="20">
        <f>COUNTIF($H$3:$H$19475,H102)</f>
        <v>9</v>
      </c>
    </row>
    <row r="103" spans="1:15" ht="15.75">
      <c r="A103" s="15" t="s">
        <v>23</v>
      </c>
      <c r="B103" s="58">
        <v>0.026076388888888885</v>
      </c>
      <c r="C103" s="41"/>
      <c r="D103" s="15">
        <v>357</v>
      </c>
      <c r="E103" s="15" t="s">
        <v>10</v>
      </c>
      <c r="F103" s="32" t="s">
        <v>49</v>
      </c>
      <c r="G103" s="31" t="s">
        <v>50</v>
      </c>
      <c r="H103" s="32">
        <v>1871</v>
      </c>
      <c r="I103" s="47">
        <v>25646</v>
      </c>
      <c r="J103" s="47">
        <v>40178</v>
      </c>
      <c r="K103" s="15">
        <f>DATEDIF(I103,J103,"Y")</f>
        <v>39</v>
      </c>
      <c r="L103" s="16" t="str">
        <f>VLOOKUP(YEAR(I103),Categorias!A:B,2,0)</f>
        <v>VETERANO</v>
      </c>
      <c r="M103" s="28"/>
      <c r="N103" s="4" t="s">
        <v>200</v>
      </c>
      <c r="O103" s="20">
        <f>COUNTIF($H$3:$H$19475,H103)</f>
        <v>10</v>
      </c>
    </row>
    <row r="104" spans="1:15" ht="15.75">
      <c r="A104" s="3" t="s">
        <v>23</v>
      </c>
      <c r="B104" s="38">
        <v>0.02613425925925926</v>
      </c>
      <c r="C104" s="34"/>
      <c r="D104" s="37">
        <v>41</v>
      </c>
      <c r="E104" s="3" t="s">
        <v>10</v>
      </c>
      <c r="F104" s="30" t="s">
        <v>70</v>
      </c>
      <c r="G104" s="31" t="s">
        <v>71</v>
      </c>
      <c r="H104" s="30">
        <v>2868</v>
      </c>
      <c r="I104" s="47">
        <v>27357</v>
      </c>
      <c r="J104" s="47">
        <v>40258</v>
      </c>
      <c r="K104" s="15">
        <f>DATEDIF(I104,J104,"Y")</f>
        <v>35</v>
      </c>
      <c r="L104" s="16" t="str">
        <f>VLOOKUP(YEAR(I104),Categorias!A:B,2,0)</f>
        <v>VETERANO</v>
      </c>
      <c r="M104" s="28"/>
      <c r="N104" s="4" t="s">
        <v>338</v>
      </c>
      <c r="O104" s="20">
        <f>COUNTIF($H$3:$H$19475,H104)</f>
        <v>54</v>
      </c>
    </row>
    <row r="105" spans="1:15" ht="15.75">
      <c r="A105" s="3" t="s">
        <v>23</v>
      </c>
      <c r="B105" s="38">
        <v>0.02642361111111111</v>
      </c>
      <c r="C105" s="41"/>
      <c r="D105" s="15">
        <v>50</v>
      </c>
      <c r="E105" s="15" t="s">
        <v>10</v>
      </c>
      <c r="F105" s="32" t="s">
        <v>49</v>
      </c>
      <c r="G105" s="31" t="s">
        <v>50</v>
      </c>
      <c r="H105" s="32">
        <v>1871</v>
      </c>
      <c r="I105" s="47">
        <v>25646</v>
      </c>
      <c r="J105" s="47">
        <v>40258</v>
      </c>
      <c r="K105" s="15">
        <f>DATEDIF(I105,J105,"Y")</f>
        <v>40</v>
      </c>
      <c r="L105" s="16" t="str">
        <f>VLOOKUP(YEAR(I105),Categorias!A:B,2,0)</f>
        <v>VETERANO</v>
      </c>
      <c r="M105" s="28"/>
      <c r="N105" s="4" t="s">
        <v>338</v>
      </c>
      <c r="O105" s="20">
        <f>COUNTIF($H$3:$H$19475,H105)</f>
        <v>10</v>
      </c>
    </row>
    <row r="106" spans="1:15" ht="15.75">
      <c r="A106" s="15" t="s">
        <v>23</v>
      </c>
      <c r="B106" s="17">
        <v>0.02646990740740741</v>
      </c>
      <c r="D106" s="46">
        <v>126</v>
      </c>
      <c r="E106" s="15" t="s">
        <v>10</v>
      </c>
      <c r="F106" s="30" t="s">
        <v>151</v>
      </c>
      <c r="G106" s="31" t="s">
        <v>205</v>
      </c>
      <c r="H106" s="30">
        <v>3332</v>
      </c>
      <c r="I106" s="47">
        <v>29357</v>
      </c>
      <c r="J106" s="47">
        <v>40178</v>
      </c>
      <c r="K106" s="15">
        <f>DATEDIF(I106,J106,"Y")</f>
        <v>29</v>
      </c>
      <c r="L106" s="16" t="str">
        <f>VLOOKUP(YEAR(I106),Categorias!A:B,2,0)</f>
        <v>SENIOR</v>
      </c>
      <c r="M106" s="28"/>
      <c r="N106" s="4" t="s">
        <v>203</v>
      </c>
      <c r="O106" s="20">
        <f>COUNTIF($H$3:$H$19475,H106)</f>
        <v>12</v>
      </c>
    </row>
    <row r="107" spans="1:15" ht="15.75">
      <c r="A107" s="3" t="s">
        <v>23</v>
      </c>
      <c r="B107" s="38">
        <v>0.026493055555555558</v>
      </c>
      <c r="C107" s="34"/>
      <c r="D107" s="37">
        <v>40</v>
      </c>
      <c r="E107" s="3" t="s">
        <v>10</v>
      </c>
      <c r="F107" s="30" t="s">
        <v>70</v>
      </c>
      <c r="G107" s="31" t="s">
        <v>71</v>
      </c>
      <c r="H107" s="30">
        <v>2868</v>
      </c>
      <c r="I107" s="47">
        <v>27357</v>
      </c>
      <c r="J107" s="47">
        <v>40188</v>
      </c>
      <c r="K107" s="15">
        <f>DATEDIF(I107,J107,"Y")</f>
        <v>35</v>
      </c>
      <c r="L107" s="16" t="str">
        <f>VLOOKUP(YEAR(I107),Categorias!A:B,2,0)</f>
        <v>VETERANO</v>
      </c>
      <c r="M107" s="28"/>
      <c r="N107" s="4" t="s">
        <v>247</v>
      </c>
      <c r="O107" s="20">
        <f>COUNTIF($H$3:$H$19475,H107)</f>
        <v>54</v>
      </c>
    </row>
    <row r="108" spans="1:15" ht="15.75">
      <c r="A108" s="3" t="s">
        <v>23</v>
      </c>
      <c r="B108" s="38">
        <v>0.02702546296296296</v>
      </c>
      <c r="C108" s="62"/>
      <c r="D108" s="37">
        <v>172</v>
      </c>
      <c r="E108" s="3" t="s">
        <v>10</v>
      </c>
      <c r="F108" s="30" t="s">
        <v>147</v>
      </c>
      <c r="G108" s="31" t="s">
        <v>148</v>
      </c>
      <c r="H108" s="64">
        <v>2809</v>
      </c>
      <c r="I108" s="47">
        <v>29448</v>
      </c>
      <c r="J108" s="47">
        <v>40178</v>
      </c>
      <c r="K108" s="15">
        <f>DATEDIF(I108,J108,"Y")</f>
        <v>29</v>
      </c>
      <c r="L108" s="16" t="str">
        <f>VLOOKUP(YEAR(I108),Categorias!A:B,2,0)</f>
        <v>SENIOR</v>
      </c>
      <c r="M108" s="28"/>
      <c r="N108" s="4" t="s">
        <v>203</v>
      </c>
      <c r="O108" s="20">
        <f>COUNTIF($H$3:$H$19475,H108)</f>
        <v>11</v>
      </c>
    </row>
    <row r="109" spans="1:15" s="4" customFormat="1" ht="15.75">
      <c r="A109" s="3" t="s">
        <v>23</v>
      </c>
      <c r="B109" s="38">
        <v>0.02702546296296296</v>
      </c>
      <c r="C109" s="41"/>
      <c r="D109" s="46">
        <v>124</v>
      </c>
      <c r="E109" s="15" t="s">
        <v>10</v>
      </c>
      <c r="F109" s="32" t="s">
        <v>75</v>
      </c>
      <c r="G109" s="31" t="s">
        <v>139</v>
      </c>
      <c r="H109" s="15">
        <v>2240</v>
      </c>
      <c r="I109" s="47">
        <v>30387</v>
      </c>
      <c r="J109" s="47">
        <v>40258</v>
      </c>
      <c r="K109" s="15">
        <f>DATEDIF(I109,J109,"Y")</f>
        <v>27</v>
      </c>
      <c r="L109" s="16" t="str">
        <f>VLOOKUP(YEAR(I109),Categorias!A:B,2,0)</f>
        <v>SENIOR</v>
      </c>
      <c r="M109" s="28"/>
      <c r="N109" s="4" t="s">
        <v>338</v>
      </c>
      <c r="O109" s="20">
        <f>COUNTIF($H$3:$H$19475,H109)</f>
        <v>6</v>
      </c>
    </row>
    <row r="110" spans="1:15" ht="15.75">
      <c r="A110" s="3" t="s">
        <v>23</v>
      </c>
      <c r="B110" s="38">
        <v>0.02710648148148148</v>
      </c>
      <c r="C110" s="62"/>
      <c r="D110" s="37">
        <v>235</v>
      </c>
      <c r="E110" s="3" t="s">
        <v>10</v>
      </c>
      <c r="F110" s="30" t="s">
        <v>147</v>
      </c>
      <c r="G110" s="31" t="s">
        <v>148</v>
      </c>
      <c r="H110" s="64">
        <v>2809</v>
      </c>
      <c r="I110" s="47">
        <v>29448</v>
      </c>
      <c r="J110" s="47">
        <v>40167</v>
      </c>
      <c r="K110" s="15">
        <f>DATEDIF(I110,J110,"Y")</f>
        <v>29</v>
      </c>
      <c r="L110" s="16" t="str">
        <f>VLOOKUP(YEAR(I110),Categorias!A:B,2,0)</f>
        <v>SENIOR</v>
      </c>
      <c r="M110" s="28"/>
      <c r="N110" s="4" t="s">
        <v>179</v>
      </c>
      <c r="O110" s="20">
        <f>COUNTIF($H$3:$H$19475,H110)</f>
        <v>11</v>
      </c>
    </row>
    <row r="111" spans="1:15" ht="15.75">
      <c r="A111" s="3" t="s">
        <v>23</v>
      </c>
      <c r="B111" s="38">
        <v>0.027141203703703706</v>
      </c>
      <c r="C111" s="62"/>
      <c r="D111" s="37">
        <v>30</v>
      </c>
      <c r="E111" s="3" t="s">
        <v>10</v>
      </c>
      <c r="F111" s="30" t="s">
        <v>147</v>
      </c>
      <c r="G111" s="31" t="s">
        <v>148</v>
      </c>
      <c r="H111" s="64">
        <v>2809</v>
      </c>
      <c r="I111" s="47">
        <v>29448</v>
      </c>
      <c r="J111" s="47">
        <v>40146</v>
      </c>
      <c r="K111" s="15">
        <f>DATEDIF(I111,J111,"Y")</f>
        <v>29</v>
      </c>
      <c r="L111" s="16" t="str">
        <f>VLOOKUP(YEAR(I111),Categorias!A:B,2,0)</f>
        <v>SENIOR</v>
      </c>
      <c r="M111" s="28"/>
      <c r="N111" s="4" t="s">
        <v>154</v>
      </c>
      <c r="O111" s="20">
        <f>COUNTIF($H$3:$H$19475,H111)</f>
        <v>11</v>
      </c>
    </row>
    <row r="112" spans="1:15" ht="15.75">
      <c r="A112" s="15" t="s">
        <v>23</v>
      </c>
      <c r="B112" s="17">
        <v>0.02715277777777778</v>
      </c>
      <c r="C112" s="41"/>
      <c r="D112" s="46">
        <v>30</v>
      </c>
      <c r="E112" s="15" t="s">
        <v>10</v>
      </c>
      <c r="F112" s="30" t="s">
        <v>204</v>
      </c>
      <c r="G112" s="31" t="s">
        <v>329</v>
      </c>
      <c r="H112" s="30">
        <v>2276</v>
      </c>
      <c r="I112" s="47">
        <v>33726</v>
      </c>
      <c r="J112" s="47">
        <v>40178</v>
      </c>
      <c r="K112" s="15">
        <f>DATEDIF(I112,J112,"Y")</f>
        <v>17</v>
      </c>
      <c r="L112" s="16" t="str">
        <f>VLOOKUP(YEAR(I112),Categorias!A:B,2,0)</f>
        <v>JUNIOR</v>
      </c>
      <c r="M112" s="28"/>
      <c r="N112" s="4" t="s">
        <v>203</v>
      </c>
      <c r="O112" s="20">
        <f>COUNTIF($H$3:$H$19475,H112)</f>
        <v>9</v>
      </c>
    </row>
    <row r="113" spans="1:15" s="4" customFormat="1" ht="15.75">
      <c r="A113" s="3" t="s">
        <v>23</v>
      </c>
      <c r="B113" s="38">
        <v>0.027222222222222228</v>
      </c>
      <c r="C113" s="23"/>
      <c r="D113" s="19">
        <v>29</v>
      </c>
      <c r="E113" s="15" t="s">
        <v>10</v>
      </c>
      <c r="F113" s="30" t="s">
        <v>152</v>
      </c>
      <c r="G113" s="30" t="s">
        <v>153</v>
      </c>
      <c r="H113" s="19">
        <v>2859</v>
      </c>
      <c r="I113" s="25">
        <v>30190</v>
      </c>
      <c r="J113" s="47">
        <v>40146</v>
      </c>
      <c r="K113" s="15">
        <f>DATEDIF(I113,J113,"Y")</f>
        <v>27</v>
      </c>
      <c r="L113" s="16" t="str">
        <f>VLOOKUP(YEAR(I113),Categorias!A:B,2,0)</f>
        <v>SENIOR</v>
      </c>
      <c r="M113" s="28"/>
      <c r="N113" s="4" t="s">
        <v>154</v>
      </c>
      <c r="O113" s="20">
        <f>COUNTIF($H$3:$H$19475,H113)</f>
        <v>9</v>
      </c>
    </row>
    <row r="114" spans="1:15" ht="15.75">
      <c r="A114" s="3" t="s">
        <v>23</v>
      </c>
      <c r="B114" s="38">
        <v>0.027303240740740743</v>
      </c>
      <c r="C114" s="34"/>
      <c r="D114" s="37">
        <v>12</v>
      </c>
      <c r="E114" s="3" t="s">
        <v>10</v>
      </c>
      <c r="F114" s="30" t="s">
        <v>70</v>
      </c>
      <c r="G114" s="31" t="s">
        <v>71</v>
      </c>
      <c r="H114" s="30">
        <v>2868</v>
      </c>
      <c r="I114" s="47">
        <v>27357</v>
      </c>
      <c r="J114" s="47">
        <v>40426</v>
      </c>
      <c r="K114" s="15">
        <f>DATEDIF(I114,J114,"Y")</f>
        <v>35</v>
      </c>
      <c r="L114" s="16" t="str">
        <f>VLOOKUP(YEAR(I114),Categorias!A:B,2,0)</f>
        <v>VETERANO</v>
      </c>
      <c r="M114" s="28"/>
      <c r="N114" s="4" t="s">
        <v>469</v>
      </c>
      <c r="O114" s="20">
        <f>COUNTIF($H$3:$H$19475,H114)</f>
        <v>54</v>
      </c>
    </row>
    <row r="115" spans="1:15" ht="15.75">
      <c r="A115" s="3" t="s">
        <v>23</v>
      </c>
      <c r="B115" s="38">
        <v>0.027314814814814816</v>
      </c>
      <c r="C115" s="34"/>
      <c r="D115" s="37">
        <v>19</v>
      </c>
      <c r="E115" s="3" t="s">
        <v>10</v>
      </c>
      <c r="F115" s="30" t="s">
        <v>70</v>
      </c>
      <c r="G115" s="31" t="s">
        <v>71</v>
      </c>
      <c r="H115" s="30">
        <v>2868</v>
      </c>
      <c r="I115" s="47">
        <v>27357</v>
      </c>
      <c r="J115" s="47">
        <v>40349</v>
      </c>
      <c r="K115" s="15">
        <f>DATEDIF(I115,J115,"Y")</f>
        <v>35</v>
      </c>
      <c r="L115" s="16" t="str">
        <f>VLOOKUP(YEAR(I115),Categorias!A:B,2,0)</f>
        <v>VETERANO</v>
      </c>
      <c r="M115" s="28"/>
      <c r="N115" s="4" t="s">
        <v>457</v>
      </c>
      <c r="O115" s="20">
        <f>COUNTIF($H$3:$H$19475,H115)</f>
        <v>54</v>
      </c>
    </row>
    <row r="116" spans="1:15" ht="15.75">
      <c r="A116" s="3" t="s">
        <v>23</v>
      </c>
      <c r="B116" s="38">
        <v>0.027384259259259257</v>
      </c>
      <c r="C116" s="41"/>
      <c r="D116" s="15">
        <v>142</v>
      </c>
      <c r="E116" s="15" t="s">
        <v>10</v>
      </c>
      <c r="F116" s="30" t="s">
        <v>60</v>
      </c>
      <c r="G116" s="43" t="s">
        <v>146</v>
      </c>
      <c r="H116" s="30">
        <v>1488</v>
      </c>
      <c r="I116" s="25">
        <v>28952</v>
      </c>
      <c r="J116" s="47">
        <v>40258</v>
      </c>
      <c r="K116" s="15">
        <f>DATEDIF(I116,J116,"Y")</f>
        <v>30</v>
      </c>
      <c r="L116" s="16" t="str">
        <f>VLOOKUP(YEAR(I116),Categorias!A:B,2,0)</f>
        <v>SENIOR</v>
      </c>
      <c r="M116" s="28"/>
      <c r="N116" s="4" t="s">
        <v>338</v>
      </c>
      <c r="O116" s="20">
        <f>COUNTIF($H$3:$H$19475,H116)</f>
        <v>10</v>
      </c>
    </row>
    <row r="117" spans="1:15" ht="15.75">
      <c r="A117" s="3" t="s">
        <v>23</v>
      </c>
      <c r="B117" s="17">
        <v>0.027418981481481485</v>
      </c>
      <c r="C117" s="41"/>
      <c r="D117" s="46">
        <v>121</v>
      </c>
      <c r="E117" s="15" t="s">
        <v>10</v>
      </c>
      <c r="F117" s="60" t="s">
        <v>116</v>
      </c>
      <c r="G117" s="31" t="s">
        <v>117</v>
      </c>
      <c r="H117" s="60">
        <v>3559</v>
      </c>
      <c r="I117" s="47">
        <v>23613</v>
      </c>
      <c r="J117" s="47">
        <v>40167</v>
      </c>
      <c r="K117" s="15">
        <f>DATEDIF(I117,J117,"Y")</f>
        <v>45</v>
      </c>
      <c r="L117" s="16" t="str">
        <f>VLOOKUP(YEAR(I117),Categorias!A:B,2,0)</f>
        <v>VETERANO</v>
      </c>
      <c r="M117" s="28"/>
      <c r="N117" s="4" t="s">
        <v>179</v>
      </c>
      <c r="O117" s="20">
        <f>COUNTIF($H$3:$H$19475,H117)</f>
        <v>8</v>
      </c>
    </row>
    <row r="118" spans="1:15" s="4" customFormat="1" ht="15.75">
      <c r="A118" s="3" t="s">
        <v>23</v>
      </c>
      <c r="B118" s="38">
        <v>0.027465277777777772</v>
      </c>
      <c r="C118" s="62"/>
      <c r="D118" s="37">
        <v>145</v>
      </c>
      <c r="E118" s="3" t="s">
        <v>10</v>
      </c>
      <c r="F118" s="30" t="s">
        <v>147</v>
      </c>
      <c r="G118" s="31" t="s">
        <v>148</v>
      </c>
      <c r="H118" s="64">
        <v>2809</v>
      </c>
      <c r="I118" s="47">
        <v>29448</v>
      </c>
      <c r="J118" s="47">
        <v>40258</v>
      </c>
      <c r="K118" s="15">
        <f>DATEDIF(I118,J118,"Y")</f>
        <v>29</v>
      </c>
      <c r="L118" s="16" t="str">
        <f>VLOOKUP(YEAR(I118),Categorias!A:B,2,0)</f>
        <v>SENIOR</v>
      </c>
      <c r="M118" s="28"/>
      <c r="N118" s="4" t="s">
        <v>338</v>
      </c>
      <c r="O118" s="20">
        <f>COUNTIF($H$3:$H$19475,H118)</f>
        <v>11</v>
      </c>
    </row>
    <row r="119" spans="1:15" ht="15.75">
      <c r="A119" s="15" t="s">
        <v>23</v>
      </c>
      <c r="B119" s="17">
        <v>0.027719907407407405</v>
      </c>
      <c r="C119" s="41"/>
      <c r="D119" s="46">
        <v>261</v>
      </c>
      <c r="E119" s="15" t="s">
        <v>10</v>
      </c>
      <c r="F119" s="30" t="s">
        <v>66</v>
      </c>
      <c r="G119" s="31" t="s">
        <v>206</v>
      </c>
      <c r="H119" s="30">
        <v>2020</v>
      </c>
      <c r="I119" s="47">
        <v>27455</v>
      </c>
      <c r="J119" s="47">
        <v>40178</v>
      </c>
      <c r="K119" s="15">
        <f>DATEDIF(I119,J119,"Y")</f>
        <v>34</v>
      </c>
      <c r="L119" s="16" t="str">
        <f>VLOOKUP(YEAR(I119),Categorias!A:B,2,0)</f>
        <v>VETERANO</v>
      </c>
      <c r="M119" s="28"/>
      <c r="N119" s="4" t="s">
        <v>203</v>
      </c>
      <c r="O119" s="20">
        <f>COUNTIF($H$3:$H$19475,H119)</f>
        <v>1</v>
      </c>
    </row>
    <row r="120" spans="1:15" s="50" customFormat="1" ht="15.75">
      <c r="A120" s="3" t="s">
        <v>23</v>
      </c>
      <c r="B120" s="38">
        <v>0.027951388888888887</v>
      </c>
      <c r="C120" s="34"/>
      <c r="D120" s="35">
        <v>16</v>
      </c>
      <c r="E120" s="3" t="s">
        <v>10</v>
      </c>
      <c r="F120" s="32" t="s">
        <v>31</v>
      </c>
      <c r="G120" s="37" t="s">
        <v>32</v>
      </c>
      <c r="H120" s="33">
        <v>1173</v>
      </c>
      <c r="I120" s="36">
        <v>21377</v>
      </c>
      <c r="J120" s="47">
        <v>40188</v>
      </c>
      <c r="K120" s="15">
        <f>DATEDIF(I120,J120,"Y")</f>
        <v>51</v>
      </c>
      <c r="L120" s="16" t="str">
        <f>VLOOKUP(YEAR(I120),Categorias!A:B,2,0)</f>
        <v>VETERANO</v>
      </c>
      <c r="M120" s="28"/>
      <c r="N120" s="4" t="s">
        <v>247</v>
      </c>
      <c r="O120" s="20">
        <f>COUNTIF($H$3:$H$19475,H120)</f>
        <v>24</v>
      </c>
    </row>
    <row r="121" spans="1:15" ht="15.75">
      <c r="A121" s="3" t="s">
        <v>23</v>
      </c>
      <c r="B121" s="38">
        <v>0.02803240740740741</v>
      </c>
      <c r="C121" s="41"/>
      <c r="D121" s="46">
        <v>73</v>
      </c>
      <c r="E121" s="15" t="s">
        <v>10</v>
      </c>
      <c r="F121" s="60" t="s">
        <v>116</v>
      </c>
      <c r="G121" s="31" t="s">
        <v>117</v>
      </c>
      <c r="H121" s="60">
        <v>3559</v>
      </c>
      <c r="I121" s="47">
        <v>23613</v>
      </c>
      <c r="J121" s="47">
        <v>40146</v>
      </c>
      <c r="K121" s="15">
        <f>DATEDIF(I121,J121,"Y")</f>
        <v>45</v>
      </c>
      <c r="L121" s="16" t="str">
        <f>VLOOKUP(YEAR(I121),Categorias!A:B,2,0)</f>
        <v>VETERANO</v>
      </c>
      <c r="M121" s="28"/>
      <c r="N121" s="4" t="s">
        <v>154</v>
      </c>
      <c r="O121" s="20">
        <f>COUNTIF($H$3:$H$19475,H121)</f>
        <v>8</v>
      </c>
    </row>
    <row r="122" spans="1:15" ht="15.75">
      <c r="A122" s="3" t="s">
        <v>23</v>
      </c>
      <c r="B122" s="38">
        <v>0.028240740740740736</v>
      </c>
      <c r="C122" s="41"/>
      <c r="D122" s="46">
        <v>109</v>
      </c>
      <c r="E122" s="15" t="s">
        <v>10</v>
      </c>
      <c r="F122" s="60" t="s">
        <v>116</v>
      </c>
      <c r="G122" s="31" t="s">
        <v>117</v>
      </c>
      <c r="H122" s="60">
        <v>3559</v>
      </c>
      <c r="I122" s="47">
        <v>23613</v>
      </c>
      <c r="J122" s="47">
        <v>40258</v>
      </c>
      <c r="K122" s="15">
        <f>DATEDIF(I122,J122,"Y")</f>
        <v>45</v>
      </c>
      <c r="L122" s="16" t="str">
        <f>VLOOKUP(YEAR(I122),Categorias!A:B,2,0)</f>
        <v>VETERANO</v>
      </c>
      <c r="M122" s="28"/>
      <c r="N122" s="4" t="s">
        <v>338</v>
      </c>
      <c r="O122" s="20">
        <f>COUNTIF($H$3:$H$19475,H122)</f>
        <v>8</v>
      </c>
    </row>
    <row r="123" spans="1:15" ht="15.75">
      <c r="A123" s="3" t="s">
        <v>23</v>
      </c>
      <c r="B123" s="38">
        <v>0.02829861111111111</v>
      </c>
      <c r="C123" s="34"/>
      <c r="D123" s="35">
        <v>31</v>
      </c>
      <c r="E123" s="3" t="s">
        <v>10</v>
      </c>
      <c r="F123" s="32" t="s">
        <v>31</v>
      </c>
      <c r="G123" s="37" t="s">
        <v>32</v>
      </c>
      <c r="H123" s="33">
        <v>1173</v>
      </c>
      <c r="I123" s="36">
        <v>21377</v>
      </c>
      <c r="J123" s="47">
        <v>40167</v>
      </c>
      <c r="K123" s="15">
        <f>DATEDIF(I123,J123,"Y")</f>
        <v>51</v>
      </c>
      <c r="L123" s="16" t="str">
        <f>VLOOKUP(YEAR(I123),Categorias!A:B,2,0)</f>
        <v>VETERANO</v>
      </c>
      <c r="M123" s="28"/>
      <c r="N123" s="4" t="s">
        <v>179</v>
      </c>
      <c r="O123" s="20">
        <f>COUNTIF($H$3:$H$19475,H123)</f>
        <v>24</v>
      </c>
    </row>
    <row r="124" spans="1:15" ht="15.75">
      <c r="A124" s="15" t="s">
        <v>23</v>
      </c>
      <c r="B124" s="58">
        <v>0.028506944444444442</v>
      </c>
      <c r="C124" s="41"/>
      <c r="D124" s="46">
        <v>138</v>
      </c>
      <c r="E124" s="15" t="s">
        <v>10</v>
      </c>
      <c r="F124" s="32" t="s">
        <v>75</v>
      </c>
      <c r="G124" s="31" t="s">
        <v>139</v>
      </c>
      <c r="H124" s="15">
        <v>2240</v>
      </c>
      <c r="I124" s="47">
        <v>30387</v>
      </c>
      <c r="J124" s="47">
        <v>40146</v>
      </c>
      <c r="K124" s="15">
        <f>DATEDIF(I124,J124,"Y")</f>
        <v>26</v>
      </c>
      <c r="L124" s="16" t="str">
        <f>VLOOKUP(YEAR(I124),Categorias!A:B,2,0)</f>
        <v>SENIOR</v>
      </c>
      <c r="M124" s="28"/>
      <c r="N124" s="4" t="s">
        <v>140</v>
      </c>
      <c r="O124" s="20">
        <f>COUNTIF($H$3:$H$19475,H124)</f>
        <v>6</v>
      </c>
    </row>
    <row r="125" spans="1:15" ht="15.75">
      <c r="A125" s="3" t="s">
        <v>23</v>
      </c>
      <c r="B125" s="38">
        <v>0.028576388888888887</v>
      </c>
      <c r="C125" s="41"/>
      <c r="D125" s="15">
        <v>51</v>
      </c>
      <c r="E125" s="15" t="s">
        <v>10</v>
      </c>
      <c r="F125" s="30" t="s">
        <v>60</v>
      </c>
      <c r="G125" s="43" t="s">
        <v>146</v>
      </c>
      <c r="H125" s="30">
        <v>1488</v>
      </c>
      <c r="I125" s="25">
        <v>28952</v>
      </c>
      <c r="J125" s="47">
        <v>40146</v>
      </c>
      <c r="K125" s="15">
        <f>DATEDIF(I125,J125,"Y")</f>
        <v>30</v>
      </c>
      <c r="L125" s="16" t="str">
        <f>VLOOKUP(YEAR(I125),Categorias!A:B,2,0)</f>
        <v>SENIOR</v>
      </c>
      <c r="M125" s="28"/>
      <c r="N125" s="4" t="s">
        <v>154</v>
      </c>
      <c r="O125" s="20">
        <f>COUNTIF($H$3:$H$19475,H125)</f>
        <v>10</v>
      </c>
    </row>
    <row r="126" spans="1:15" ht="15.75">
      <c r="A126" s="3" t="s">
        <v>23</v>
      </c>
      <c r="B126" s="38">
        <v>0.028634259259259262</v>
      </c>
      <c r="C126" s="34"/>
      <c r="D126" s="3">
        <v>215</v>
      </c>
      <c r="E126" s="3" t="s">
        <v>10</v>
      </c>
      <c r="F126" s="30" t="s">
        <v>27</v>
      </c>
      <c r="G126" s="37" t="s">
        <v>28</v>
      </c>
      <c r="H126" s="30">
        <v>1158</v>
      </c>
      <c r="I126" s="36">
        <v>29716</v>
      </c>
      <c r="J126" s="47">
        <v>40258</v>
      </c>
      <c r="K126" s="15">
        <f>DATEDIF(I126,J126,"Y")</f>
        <v>28</v>
      </c>
      <c r="L126" s="16" t="str">
        <f>VLOOKUP(YEAR(I126),Categorias!A:B,2,0)</f>
        <v>SENIOR</v>
      </c>
      <c r="M126" s="28"/>
      <c r="N126" s="4" t="s">
        <v>338</v>
      </c>
      <c r="O126" s="20">
        <f>COUNTIF($H$3:$H$19475,H126)</f>
        <v>7</v>
      </c>
    </row>
    <row r="127" spans="1:15" ht="15.75">
      <c r="A127" s="3" t="s">
        <v>23</v>
      </c>
      <c r="B127" s="38">
        <v>0.02884259259259259</v>
      </c>
      <c r="C127" s="41"/>
      <c r="D127" s="19">
        <v>231</v>
      </c>
      <c r="E127" s="15" t="s">
        <v>10</v>
      </c>
      <c r="F127" s="32" t="s">
        <v>151</v>
      </c>
      <c r="G127" s="31" t="s">
        <v>148</v>
      </c>
      <c r="H127" s="33">
        <v>8262</v>
      </c>
      <c r="I127" s="47">
        <v>27636</v>
      </c>
      <c r="J127" s="47">
        <v>40258</v>
      </c>
      <c r="K127" s="15">
        <f>DATEDIF(I127,J127,"Y")</f>
        <v>34</v>
      </c>
      <c r="L127" s="16" t="str">
        <f>VLOOKUP(YEAR(I127),Categorias!A:B,2,0)</f>
        <v>VETERANO</v>
      </c>
      <c r="M127" s="28"/>
      <c r="N127" s="4" t="s">
        <v>338</v>
      </c>
      <c r="O127" s="20">
        <f>COUNTIF($H$3:$H$19475,H127)</f>
        <v>12</v>
      </c>
    </row>
    <row r="128" spans="1:15" ht="15.75">
      <c r="A128" s="3" t="s">
        <v>23</v>
      </c>
      <c r="B128" s="38">
        <v>0.028946759259259255</v>
      </c>
      <c r="C128" s="34"/>
      <c r="D128" s="35">
        <v>146</v>
      </c>
      <c r="E128" s="3" t="s">
        <v>10</v>
      </c>
      <c r="F128" s="32" t="s">
        <v>31</v>
      </c>
      <c r="G128" s="37" t="s">
        <v>32</v>
      </c>
      <c r="H128" s="33">
        <v>1173</v>
      </c>
      <c r="I128" s="36">
        <v>21377</v>
      </c>
      <c r="J128" s="47">
        <v>40258</v>
      </c>
      <c r="K128" s="15">
        <f>DATEDIF(I128,J128,"Y")</f>
        <v>51</v>
      </c>
      <c r="L128" s="16" t="str">
        <f>VLOOKUP(YEAR(I128),Categorias!A:B,2,0)</f>
        <v>VETERANO</v>
      </c>
      <c r="M128" s="28"/>
      <c r="N128" s="4" t="s">
        <v>338</v>
      </c>
      <c r="O128" s="20">
        <f>COUNTIF($H$3:$H$19475,H128)</f>
        <v>24</v>
      </c>
    </row>
    <row r="129" spans="1:15" ht="15.75">
      <c r="A129" s="15" t="s">
        <v>23</v>
      </c>
      <c r="B129" s="17">
        <v>0.0290625</v>
      </c>
      <c r="C129" s="41"/>
      <c r="D129" s="46">
        <v>10</v>
      </c>
      <c r="E129" s="15" t="s">
        <v>10</v>
      </c>
      <c r="F129" s="60" t="s">
        <v>116</v>
      </c>
      <c r="G129" s="31" t="s">
        <v>117</v>
      </c>
      <c r="H129" s="60">
        <v>3559</v>
      </c>
      <c r="I129" s="47">
        <v>23613</v>
      </c>
      <c r="J129" s="47">
        <v>40125</v>
      </c>
      <c r="K129" s="15">
        <f>DATEDIF(I129,J129,"Y")</f>
        <v>45</v>
      </c>
      <c r="L129" s="16" t="str">
        <f>VLOOKUP(YEAR(I129),Categorias!A:B,2,0)</f>
        <v>VETERANO</v>
      </c>
      <c r="M129" s="50"/>
      <c r="N129" s="61" t="s">
        <v>120</v>
      </c>
      <c r="O129" s="20">
        <f>COUNTIF($H$3:$H$19475,H129)</f>
        <v>8</v>
      </c>
    </row>
    <row r="130" spans="1:15" ht="15.75">
      <c r="A130" s="3" t="s">
        <v>23</v>
      </c>
      <c r="B130" s="38">
        <v>0.029108796296296296</v>
      </c>
      <c r="C130" s="41"/>
      <c r="D130" s="19">
        <v>153</v>
      </c>
      <c r="E130" s="15" t="s">
        <v>10</v>
      </c>
      <c r="F130" s="32" t="s">
        <v>68</v>
      </c>
      <c r="G130" s="31" t="s">
        <v>69</v>
      </c>
      <c r="H130" s="19">
        <v>3125</v>
      </c>
      <c r="I130" s="24">
        <v>22830</v>
      </c>
      <c r="J130" s="47">
        <v>40258</v>
      </c>
      <c r="K130" s="15">
        <f>DATEDIF(I130,J130,"Y")</f>
        <v>47</v>
      </c>
      <c r="L130" s="16" t="str">
        <f>VLOOKUP(YEAR(I130),Categorias!A:B,2,0)</f>
        <v>VETERANO</v>
      </c>
      <c r="M130" s="28"/>
      <c r="N130" s="4" t="s">
        <v>338</v>
      </c>
      <c r="O130" s="20">
        <f>COUNTIF($H$3:$H$19475,H130)</f>
        <v>9</v>
      </c>
    </row>
    <row r="131" spans="1:15" ht="15.75">
      <c r="A131" s="3" t="s">
        <v>23</v>
      </c>
      <c r="B131" s="38">
        <v>0.029131944444444446</v>
      </c>
      <c r="C131" s="34"/>
      <c r="D131" s="35">
        <v>14</v>
      </c>
      <c r="E131" s="3" t="s">
        <v>10</v>
      </c>
      <c r="F131" s="32" t="s">
        <v>31</v>
      </c>
      <c r="G131" s="37" t="s">
        <v>32</v>
      </c>
      <c r="H131" s="33">
        <v>1173</v>
      </c>
      <c r="I131" s="36">
        <v>21377</v>
      </c>
      <c r="J131" s="47">
        <v>40349</v>
      </c>
      <c r="K131" s="15">
        <f>DATEDIF(I131,J131,"Y")</f>
        <v>51</v>
      </c>
      <c r="L131" s="16" t="str">
        <f>VLOOKUP(YEAR(I131),Categorias!A:B,2,0)</f>
        <v>VETERANO</v>
      </c>
      <c r="M131" s="28"/>
      <c r="N131" s="4" t="s">
        <v>390</v>
      </c>
      <c r="O131" s="20">
        <f>COUNTIF($H$3:$H$19475,H131)</f>
        <v>24</v>
      </c>
    </row>
    <row r="132" spans="1:15" ht="15.75">
      <c r="A132" s="3" t="s">
        <v>23</v>
      </c>
      <c r="B132" s="38">
        <v>0.029155092592592594</v>
      </c>
      <c r="C132" s="41"/>
      <c r="D132" s="15">
        <v>500</v>
      </c>
      <c r="E132" s="15" t="s">
        <v>10</v>
      </c>
      <c r="F132" s="32" t="s">
        <v>151</v>
      </c>
      <c r="G132" s="31" t="s">
        <v>148</v>
      </c>
      <c r="H132" s="33">
        <v>8262</v>
      </c>
      <c r="I132" s="47">
        <v>27636</v>
      </c>
      <c r="J132" s="47">
        <v>40167</v>
      </c>
      <c r="K132" s="15">
        <f>DATEDIF(I132,J132,"Y")</f>
        <v>34</v>
      </c>
      <c r="L132" s="16" t="str">
        <f>VLOOKUP(YEAR(I132),Categorias!A:B,2,0)</f>
        <v>VETERANO</v>
      </c>
      <c r="M132" s="28"/>
      <c r="N132" s="4" t="s">
        <v>179</v>
      </c>
      <c r="O132" s="20">
        <f>COUNTIF($H$3:$H$19475,H132)</f>
        <v>12</v>
      </c>
    </row>
    <row r="133" spans="1:15" s="50" customFormat="1" ht="15.75">
      <c r="A133" s="3" t="s">
        <v>23</v>
      </c>
      <c r="B133" s="38">
        <v>0.029166666666666664</v>
      </c>
      <c r="C133" s="34"/>
      <c r="D133" s="3">
        <v>96</v>
      </c>
      <c r="E133" s="3" t="s">
        <v>10</v>
      </c>
      <c r="F133" s="32" t="s">
        <v>35</v>
      </c>
      <c r="G133" s="37" t="s">
        <v>36</v>
      </c>
      <c r="H133" s="32">
        <v>9012</v>
      </c>
      <c r="I133" s="36">
        <v>28272</v>
      </c>
      <c r="J133" s="36">
        <v>40118</v>
      </c>
      <c r="K133" s="15">
        <f>DATEDIF(I133,J133,"Y")</f>
        <v>32</v>
      </c>
      <c r="L133" s="16" t="str">
        <f>VLOOKUP(YEAR(I133),Categorias!A:B,2,0)</f>
        <v>SENIOR</v>
      </c>
      <c r="M133" s="28"/>
      <c r="N133" s="39" t="s">
        <v>455</v>
      </c>
      <c r="O133" s="20">
        <f>COUNTIF($H$3:$H$19475,H133)</f>
        <v>10</v>
      </c>
    </row>
    <row r="134" spans="1:15" s="50" customFormat="1" ht="15.75">
      <c r="A134" s="3" t="s">
        <v>23</v>
      </c>
      <c r="B134" s="38">
        <v>0.02922453703703704</v>
      </c>
      <c r="C134" s="34"/>
      <c r="D134" s="3">
        <v>509</v>
      </c>
      <c r="E134" s="3" t="s">
        <v>10</v>
      </c>
      <c r="F134" s="32" t="s">
        <v>35</v>
      </c>
      <c r="G134" s="37" t="s">
        <v>36</v>
      </c>
      <c r="H134" s="32">
        <v>9012</v>
      </c>
      <c r="I134" s="36">
        <v>28272</v>
      </c>
      <c r="J134" s="47">
        <v>40167</v>
      </c>
      <c r="K134" s="15">
        <f>DATEDIF(I134,J134,"Y")</f>
        <v>32</v>
      </c>
      <c r="L134" s="16" t="str">
        <f>VLOOKUP(YEAR(I134),Categorias!A:B,2,0)</f>
        <v>SENIOR</v>
      </c>
      <c r="M134" s="28"/>
      <c r="N134" s="4" t="s">
        <v>179</v>
      </c>
      <c r="O134" s="20">
        <f>COUNTIF($H$3:$H$19475,H134)</f>
        <v>10</v>
      </c>
    </row>
    <row r="135" spans="1:15" ht="15.75">
      <c r="A135" s="15" t="s">
        <v>23</v>
      </c>
      <c r="B135" s="77">
        <v>0.029282407407407406</v>
      </c>
      <c r="C135" s="34"/>
      <c r="D135" s="35">
        <v>336</v>
      </c>
      <c r="E135" s="3" t="s">
        <v>10</v>
      </c>
      <c r="F135" s="32" t="s">
        <v>31</v>
      </c>
      <c r="G135" s="37" t="s">
        <v>32</v>
      </c>
      <c r="H135" s="33">
        <v>1173</v>
      </c>
      <c r="I135" s="36">
        <v>21377</v>
      </c>
      <c r="J135" s="47">
        <v>40468</v>
      </c>
      <c r="K135" s="15">
        <f>DATEDIF(I135,J135,"Y")</f>
        <v>52</v>
      </c>
      <c r="L135" s="16" t="str">
        <f>VLOOKUP(YEAR(I135),Categorias!A:B,2,0)</f>
        <v>VETERANO</v>
      </c>
      <c r="M135" s="28"/>
      <c r="N135" s="4" t="s">
        <v>504</v>
      </c>
      <c r="O135" s="20">
        <f>COUNTIF($H$3:$H$19475,H135)</f>
        <v>24</v>
      </c>
    </row>
    <row r="136" spans="1:15" ht="15.75">
      <c r="A136" s="3" t="s">
        <v>23</v>
      </c>
      <c r="B136" s="38">
        <v>0.029328703703703704</v>
      </c>
      <c r="C136" s="34"/>
      <c r="D136" s="35">
        <v>110</v>
      </c>
      <c r="E136" s="3" t="s">
        <v>10</v>
      </c>
      <c r="F136" s="32" t="s">
        <v>31</v>
      </c>
      <c r="G136" s="37" t="s">
        <v>32</v>
      </c>
      <c r="H136" s="33">
        <v>1173</v>
      </c>
      <c r="I136" s="36">
        <v>21377</v>
      </c>
      <c r="J136" s="47">
        <v>40146</v>
      </c>
      <c r="K136" s="15">
        <f>DATEDIF(I136,J136,"Y")</f>
        <v>51</v>
      </c>
      <c r="L136" s="16" t="str">
        <f>VLOOKUP(YEAR(I136),Categorias!A:B,2,0)</f>
        <v>VETERANO</v>
      </c>
      <c r="M136" s="28"/>
      <c r="N136" s="4" t="s">
        <v>154</v>
      </c>
      <c r="O136" s="20">
        <f>COUNTIF($H$3:$H$19475,H136)</f>
        <v>24</v>
      </c>
    </row>
    <row r="137" spans="1:15" s="50" customFormat="1" ht="15.75">
      <c r="A137" s="3" t="s">
        <v>23</v>
      </c>
      <c r="B137" s="38">
        <v>0.029502314814814815</v>
      </c>
      <c r="C137" s="34"/>
      <c r="D137" s="35">
        <v>21</v>
      </c>
      <c r="E137" s="3" t="s">
        <v>10</v>
      </c>
      <c r="F137" s="32" t="s">
        <v>31</v>
      </c>
      <c r="G137" s="37" t="s">
        <v>32</v>
      </c>
      <c r="H137" s="33">
        <v>1173</v>
      </c>
      <c r="I137" s="36">
        <v>21377</v>
      </c>
      <c r="J137" s="36">
        <v>40118</v>
      </c>
      <c r="K137" s="15">
        <f>DATEDIF(I137,J137,"Y")</f>
        <v>51</v>
      </c>
      <c r="L137" s="16" t="str">
        <f>VLOOKUP(YEAR(I137),Categorias!A:B,2,0)</f>
        <v>VETERANO</v>
      </c>
      <c r="M137" s="28"/>
      <c r="N137" s="39" t="s">
        <v>194</v>
      </c>
      <c r="O137" s="20">
        <f>COUNTIF($H$3:$H$19475,H137)</f>
        <v>24</v>
      </c>
    </row>
    <row r="138" spans="1:15" ht="15.75">
      <c r="A138" s="3" t="s">
        <v>23</v>
      </c>
      <c r="B138" s="38">
        <v>0.02953703703703704</v>
      </c>
      <c r="C138" s="41"/>
      <c r="D138" s="15">
        <v>66</v>
      </c>
      <c r="E138" s="15" t="s">
        <v>10</v>
      </c>
      <c r="F138" s="32" t="s">
        <v>151</v>
      </c>
      <c r="G138" s="31" t="s">
        <v>148</v>
      </c>
      <c r="H138" s="33">
        <v>8262</v>
      </c>
      <c r="I138" s="47">
        <v>27636</v>
      </c>
      <c r="J138" s="47">
        <v>40146</v>
      </c>
      <c r="K138" s="15">
        <f>DATEDIF(I138,J138,"Y")</f>
        <v>34</v>
      </c>
      <c r="L138" s="16" t="str">
        <f>VLOOKUP(YEAR(I138),Categorias!A:B,2,0)</f>
        <v>VETERANO</v>
      </c>
      <c r="M138" s="28"/>
      <c r="N138" s="4" t="s">
        <v>154</v>
      </c>
      <c r="O138" s="20">
        <f>COUNTIF($H$3:$H$19475,H138)</f>
        <v>12</v>
      </c>
    </row>
    <row r="139" spans="1:15" ht="15.75">
      <c r="A139" s="15" t="s">
        <v>23</v>
      </c>
      <c r="B139" s="17">
        <v>0.029618055555555554</v>
      </c>
      <c r="C139" s="41"/>
      <c r="D139" s="46">
        <v>151</v>
      </c>
      <c r="E139" s="15" t="s">
        <v>10</v>
      </c>
      <c r="F139" s="32" t="s">
        <v>248</v>
      </c>
      <c r="G139" s="31" t="s">
        <v>249</v>
      </c>
      <c r="H139" s="32">
        <v>3134</v>
      </c>
      <c r="I139" s="47">
        <v>28353</v>
      </c>
      <c r="J139" s="47">
        <v>40178</v>
      </c>
      <c r="K139" s="15">
        <f>DATEDIF(I139,J139,"Y")</f>
        <v>32</v>
      </c>
      <c r="L139" s="16" t="str">
        <f>VLOOKUP(YEAR(I139),Categorias!A:B,2,0)</f>
        <v>SENIOR</v>
      </c>
      <c r="M139" s="28"/>
      <c r="N139" s="4" t="s">
        <v>199</v>
      </c>
      <c r="O139" s="20">
        <f>COUNTIF($H$3:$H$19475,H139)</f>
        <v>5</v>
      </c>
    </row>
    <row r="140" spans="1:15" ht="15.75">
      <c r="A140" s="3" t="s">
        <v>23</v>
      </c>
      <c r="B140" s="38">
        <v>0.0297337962962963</v>
      </c>
      <c r="C140" s="34"/>
      <c r="D140" s="15">
        <v>306</v>
      </c>
      <c r="E140" s="3" t="s">
        <v>10</v>
      </c>
      <c r="F140" s="32" t="s">
        <v>35</v>
      </c>
      <c r="G140" s="43" t="s">
        <v>36</v>
      </c>
      <c r="H140" s="32">
        <v>9012</v>
      </c>
      <c r="I140" s="36">
        <v>28272</v>
      </c>
      <c r="J140" s="47">
        <v>40258</v>
      </c>
      <c r="K140" s="15">
        <f>DATEDIF(I140,J140,"Y")</f>
        <v>32</v>
      </c>
      <c r="L140" s="16" t="str">
        <f>VLOOKUP(YEAR(I140),Categorias!A:B,2,0)</f>
        <v>SENIOR</v>
      </c>
      <c r="M140" s="28"/>
      <c r="N140" s="4" t="s">
        <v>338</v>
      </c>
      <c r="O140" s="20">
        <f>COUNTIF($H$3:$H$19475,H140)</f>
        <v>10</v>
      </c>
    </row>
    <row r="141" spans="1:15" ht="15.75">
      <c r="A141" s="3" t="s">
        <v>23</v>
      </c>
      <c r="B141" s="38">
        <v>0.029942129629629628</v>
      </c>
      <c r="C141" s="34"/>
      <c r="D141" s="19" t="s">
        <v>67</v>
      </c>
      <c r="E141" s="3" t="s">
        <v>10</v>
      </c>
      <c r="F141" s="30" t="s">
        <v>70</v>
      </c>
      <c r="G141" s="31" t="s">
        <v>71</v>
      </c>
      <c r="H141" s="30">
        <v>2868</v>
      </c>
      <c r="I141" s="47">
        <v>27357</v>
      </c>
      <c r="J141" s="47">
        <v>40160</v>
      </c>
      <c r="K141" s="15">
        <f>DATEDIF(I141,J141,"Y")</f>
        <v>35</v>
      </c>
      <c r="L141" s="16" t="str">
        <f>VLOOKUP(YEAR(I141),Categorias!A:B,2,0)</f>
        <v>VETERANO</v>
      </c>
      <c r="M141" s="28"/>
      <c r="N141" s="4" t="s">
        <v>400</v>
      </c>
      <c r="O141" s="20">
        <f>COUNTIF($H$3:$H$19475,H141)</f>
        <v>54</v>
      </c>
    </row>
    <row r="142" spans="1:15" ht="15.75">
      <c r="A142" s="3" t="s">
        <v>23</v>
      </c>
      <c r="B142" s="38">
        <v>0.030034722222222223</v>
      </c>
      <c r="C142" s="41"/>
      <c r="D142" s="46">
        <v>21</v>
      </c>
      <c r="E142" s="15" t="s">
        <v>10</v>
      </c>
      <c r="F142" s="60" t="s">
        <v>116</v>
      </c>
      <c r="G142" s="31" t="s">
        <v>117</v>
      </c>
      <c r="H142" s="60">
        <v>3559</v>
      </c>
      <c r="I142" s="47">
        <v>23613</v>
      </c>
      <c r="J142" s="47">
        <v>40349</v>
      </c>
      <c r="K142" s="15">
        <f>DATEDIF(I142,J142,"Y")</f>
        <v>45</v>
      </c>
      <c r="L142" s="16" t="str">
        <f>VLOOKUP(YEAR(I142),Categorias!A:B,2,0)</f>
        <v>VETERANO</v>
      </c>
      <c r="M142" s="28"/>
      <c r="N142" s="4" t="s">
        <v>390</v>
      </c>
      <c r="O142" s="20">
        <f>COUNTIF($H$3:$H$19475,H142)</f>
        <v>8</v>
      </c>
    </row>
    <row r="143" spans="1:15" s="4" customFormat="1" ht="15.75">
      <c r="A143" s="3" t="s">
        <v>23</v>
      </c>
      <c r="B143" s="17">
        <v>0.03009259259259259</v>
      </c>
      <c r="C143" s="23"/>
      <c r="D143" s="19">
        <v>56</v>
      </c>
      <c r="E143" s="15" t="s">
        <v>10</v>
      </c>
      <c r="F143" s="30" t="s">
        <v>33</v>
      </c>
      <c r="G143" s="31" t="s">
        <v>34</v>
      </c>
      <c r="H143" s="32">
        <v>9332</v>
      </c>
      <c r="I143" s="25">
        <v>26352</v>
      </c>
      <c r="J143" s="47">
        <v>40188</v>
      </c>
      <c r="K143" s="15">
        <f>DATEDIF(I143,J143,"Y")</f>
        <v>37</v>
      </c>
      <c r="L143" s="16" t="str">
        <f>VLOOKUP(YEAR(I143),Categorias!A:B,2,0)</f>
        <v>VETERANO</v>
      </c>
      <c r="M143" s="28"/>
      <c r="N143" s="4" t="s">
        <v>247</v>
      </c>
      <c r="O143" s="20">
        <f>COUNTIF($H$3:$H$19475,H143)</f>
        <v>14</v>
      </c>
    </row>
    <row r="144" spans="1:15" ht="15.75">
      <c r="A144" s="3" t="s">
        <v>23</v>
      </c>
      <c r="B144" s="38">
        <v>0.030173611111111113</v>
      </c>
      <c r="C144" s="41"/>
      <c r="D144" s="46">
        <v>348</v>
      </c>
      <c r="E144" s="15" t="s">
        <v>10</v>
      </c>
      <c r="F144" s="32" t="s">
        <v>248</v>
      </c>
      <c r="G144" s="31" t="s">
        <v>249</v>
      </c>
      <c r="H144" s="32">
        <v>3134</v>
      </c>
      <c r="I144" s="47">
        <v>28353</v>
      </c>
      <c r="J144" s="47">
        <v>40258</v>
      </c>
      <c r="K144" s="15">
        <f>DATEDIF(I144,J144,"Y")</f>
        <v>32</v>
      </c>
      <c r="L144" s="16" t="str">
        <f>VLOOKUP(YEAR(I144),Categorias!A:B,2,0)</f>
        <v>SENIOR</v>
      </c>
      <c r="M144" s="28"/>
      <c r="N144" s="4" t="s">
        <v>338</v>
      </c>
      <c r="O144" s="20">
        <f>COUNTIF($H$3:$H$19475,H144)</f>
        <v>5</v>
      </c>
    </row>
    <row r="145" spans="1:15" ht="15.75">
      <c r="A145" s="3" t="s">
        <v>23</v>
      </c>
      <c r="B145" s="38">
        <v>0.030185185185185186</v>
      </c>
      <c r="D145" s="19">
        <v>350</v>
      </c>
      <c r="E145" s="30" t="s">
        <v>10</v>
      </c>
      <c r="F145" s="30" t="s">
        <v>35</v>
      </c>
      <c r="G145" s="30" t="s">
        <v>347</v>
      </c>
      <c r="H145" s="30">
        <v>9011</v>
      </c>
      <c r="I145" s="25">
        <v>31153</v>
      </c>
      <c r="J145" s="47">
        <v>40258</v>
      </c>
      <c r="K145" s="15">
        <f>DATEDIF(I145,J145,"Y")</f>
        <v>24</v>
      </c>
      <c r="L145" s="16" t="str">
        <f>VLOOKUP(YEAR(I145),Categorias!A:B,2,0)</f>
        <v>SENIOR</v>
      </c>
      <c r="M145" s="28"/>
      <c r="N145" s="4" t="s">
        <v>338</v>
      </c>
      <c r="O145" s="20">
        <f>COUNTIF($H$3:$H$19475,H145)</f>
        <v>2</v>
      </c>
    </row>
    <row r="146" spans="1:15" ht="15.75">
      <c r="A146" s="3" t="s">
        <v>23</v>
      </c>
      <c r="B146" s="38">
        <v>0.03023148148148148</v>
      </c>
      <c r="C146" s="34"/>
      <c r="D146" s="3">
        <v>980</v>
      </c>
      <c r="E146" s="3" t="s">
        <v>10</v>
      </c>
      <c r="F146" s="32" t="s">
        <v>35</v>
      </c>
      <c r="G146" s="37" t="s">
        <v>36</v>
      </c>
      <c r="H146" s="32">
        <v>9012</v>
      </c>
      <c r="I146" s="36">
        <v>28272</v>
      </c>
      <c r="J146" s="36">
        <v>40132</v>
      </c>
      <c r="K146" s="15">
        <f>DATEDIF(I146,J146,"Y")</f>
        <v>32</v>
      </c>
      <c r="L146" s="16" t="str">
        <f>VLOOKUP(YEAR(I146),Categorias!A:B,2,0)</f>
        <v>SENIOR</v>
      </c>
      <c r="M146" s="28"/>
      <c r="N146" s="39" t="s">
        <v>456</v>
      </c>
      <c r="O146" s="20">
        <f>COUNTIF($H$3:$H$19475,H146)</f>
        <v>10</v>
      </c>
    </row>
    <row r="147" spans="1:15" ht="15.75">
      <c r="A147" s="3" t="s">
        <v>23</v>
      </c>
      <c r="B147" s="38">
        <v>0.030289351851851855</v>
      </c>
      <c r="D147" s="19">
        <v>142</v>
      </c>
      <c r="E147" s="15" t="s">
        <v>10</v>
      </c>
      <c r="F147" s="30" t="s">
        <v>33</v>
      </c>
      <c r="G147" s="31" t="s">
        <v>34</v>
      </c>
      <c r="H147" s="32">
        <v>9332</v>
      </c>
      <c r="I147" s="25">
        <v>26352</v>
      </c>
      <c r="J147" s="47">
        <v>40146</v>
      </c>
      <c r="K147" s="15">
        <f>DATEDIF(I147,J147,"Y")</f>
        <v>37</v>
      </c>
      <c r="L147" s="16" t="str">
        <f>VLOOKUP(YEAR(I147),Categorias!A:B,2,0)</f>
        <v>VETERANO</v>
      </c>
      <c r="M147" s="28"/>
      <c r="N147" s="4" t="s">
        <v>154</v>
      </c>
      <c r="O147" s="20">
        <f>COUNTIF($H$3:$H$19475,H147)</f>
        <v>14</v>
      </c>
    </row>
    <row r="148" spans="1:15" ht="15.75">
      <c r="A148" s="3" t="s">
        <v>23</v>
      </c>
      <c r="B148" s="17">
        <v>0.030393518518518518</v>
      </c>
      <c r="D148" s="19">
        <v>648</v>
      </c>
      <c r="E148" s="15" t="s">
        <v>10</v>
      </c>
      <c r="F148" s="30" t="s">
        <v>33</v>
      </c>
      <c r="G148" s="31" t="s">
        <v>34</v>
      </c>
      <c r="H148" s="32">
        <v>9332</v>
      </c>
      <c r="I148" s="25">
        <v>26352</v>
      </c>
      <c r="J148" s="47">
        <v>40167</v>
      </c>
      <c r="K148" s="15">
        <f>DATEDIF(I148,J148,"Y")</f>
        <v>37</v>
      </c>
      <c r="L148" s="16" t="str">
        <f>VLOOKUP(YEAR(I148),Categorias!A:B,2,0)</f>
        <v>VETERANO</v>
      </c>
      <c r="M148" s="28"/>
      <c r="N148" s="4" t="s">
        <v>179</v>
      </c>
      <c r="O148" s="20">
        <f>COUNTIF($H$3:$H$19475,H148)</f>
        <v>14</v>
      </c>
    </row>
    <row r="149" spans="1:15" ht="15.75">
      <c r="A149" s="3" t="s">
        <v>23</v>
      </c>
      <c r="B149" s="38">
        <v>0.03040509259259259</v>
      </c>
      <c r="D149" s="19">
        <v>364</v>
      </c>
      <c r="E149" s="30" t="s">
        <v>10</v>
      </c>
      <c r="F149" s="32" t="s">
        <v>341</v>
      </c>
      <c r="G149" s="31" t="s">
        <v>342</v>
      </c>
      <c r="H149" s="32">
        <v>3127</v>
      </c>
      <c r="I149" s="24">
        <v>30223</v>
      </c>
      <c r="J149" s="47">
        <v>40258</v>
      </c>
      <c r="K149" s="15">
        <f>DATEDIF(I149,J149,"Y")</f>
        <v>27</v>
      </c>
      <c r="L149" s="16" t="str">
        <f>VLOOKUP(YEAR(I149),Categorias!A:B,2,0)</f>
        <v>SENIOR</v>
      </c>
      <c r="M149" s="28"/>
      <c r="N149" s="4" t="s">
        <v>338</v>
      </c>
      <c r="O149" s="20">
        <f>COUNTIF($H$3:$H$19475,H149)</f>
        <v>4</v>
      </c>
    </row>
    <row r="150" spans="1:15" s="50" customFormat="1" ht="15.75">
      <c r="A150" s="3" t="s">
        <v>23</v>
      </c>
      <c r="B150" s="38">
        <v>0.03074074074074074</v>
      </c>
      <c r="C150" s="41"/>
      <c r="D150" s="46">
        <v>399</v>
      </c>
      <c r="E150" s="15" t="s">
        <v>10</v>
      </c>
      <c r="F150" s="32" t="s">
        <v>133</v>
      </c>
      <c r="G150" s="31" t="s">
        <v>134</v>
      </c>
      <c r="H150" s="19">
        <v>1900</v>
      </c>
      <c r="I150" s="47">
        <v>22368</v>
      </c>
      <c r="J150" s="47">
        <v>40258</v>
      </c>
      <c r="K150" s="15">
        <f>DATEDIF(I150,J150,"Y")</f>
        <v>48</v>
      </c>
      <c r="L150" s="16" t="str">
        <f>VLOOKUP(YEAR(I150),Categorias!A:B,2,0)</f>
        <v>VETERANO</v>
      </c>
      <c r="M150" s="28"/>
      <c r="N150" s="4" t="s">
        <v>338</v>
      </c>
      <c r="O150" s="20">
        <f>COUNTIF($H$3:$H$19475,H150)</f>
        <v>19</v>
      </c>
    </row>
    <row r="151" spans="1:15" ht="15.75">
      <c r="A151" s="3" t="s">
        <v>23</v>
      </c>
      <c r="B151" s="38">
        <v>0.031041666666666665</v>
      </c>
      <c r="D151" s="19">
        <v>269</v>
      </c>
      <c r="E151" s="30" t="s">
        <v>10</v>
      </c>
      <c r="F151" s="32" t="s">
        <v>60</v>
      </c>
      <c r="G151" s="31" t="s">
        <v>339</v>
      </c>
      <c r="H151" s="33">
        <v>1620</v>
      </c>
      <c r="I151" s="87">
        <v>18558</v>
      </c>
      <c r="J151" s="47">
        <v>40258</v>
      </c>
      <c r="K151" s="15">
        <f>DATEDIF(I151,J151,"Y")</f>
        <v>59</v>
      </c>
      <c r="L151" s="16" t="str">
        <f>VLOOKUP(YEAR(I151),Categorias!A:B,2,0)</f>
        <v>VETERANO</v>
      </c>
      <c r="M151" s="28"/>
      <c r="N151" s="4" t="s">
        <v>338</v>
      </c>
      <c r="O151" s="20">
        <f>COUNTIF($H$3:$H$19475,H151)</f>
        <v>2</v>
      </c>
    </row>
    <row r="152" spans="1:15" s="50" customFormat="1" ht="15.75">
      <c r="A152" s="15" t="s">
        <v>23</v>
      </c>
      <c r="B152" s="77">
        <v>0.031157407407407408</v>
      </c>
      <c r="C152" s="23"/>
      <c r="D152" s="19">
        <v>671</v>
      </c>
      <c r="E152" s="15" t="s">
        <v>10</v>
      </c>
      <c r="F152" s="30" t="s">
        <v>33</v>
      </c>
      <c r="G152" s="31" t="s">
        <v>34</v>
      </c>
      <c r="H152" s="32">
        <v>9332</v>
      </c>
      <c r="I152" s="25">
        <v>26352</v>
      </c>
      <c r="J152" s="47">
        <v>40468</v>
      </c>
      <c r="K152" s="15">
        <f>DATEDIF(I152,J152,"Y")</f>
        <v>38</v>
      </c>
      <c r="L152" s="16" t="str">
        <f>VLOOKUP(YEAR(I152),Categorias!A:B,2,0)</f>
        <v>VETERANO</v>
      </c>
      <c r="M152" s="28"/>
      <c r="N152" s="4" t="s">
        <v>504</v>
      </c>
      <c r="O152" s="20">
        <f>COUNTIF($H$3:$H$19475,H152)</f>
        <v>14</v>
      </c>
    </row>
    <row r="153" spans="1:15" ht="15.75">
      <c r="A153" s="3" t="s">
        <v>23</v>
      </c>
      <c r="B153" s="38">
        <v>0.03125</v>
      </c>
      <c r="C153" s="34"/>
      <c r="D153" s="37" t="s">
        <v>67</v>
      </c>
      <c r="E153" s="3" t="s">
        <v>10</v>
      </c>
      <c r="F153" s="30" t="s">
        <v>70</v>
      </c>
      <c r="G153" s="31" t="s">
        <v>71</v>
      </c>
      <c r="H153" s="30">
        <v>2868</v>
      </c>
      <c r="I153" s="47">
        <v>27357</v>
      </c>
      <c r="J153" s="36">
        <v>40118</v>
      </c>
      <c r="K153" s="15">
        <f>DATEDIF(I153,J153,"Y")</f>
        <v>34</v>
      </c>
      <c r="L153" s="16" t="str">
        <f>VLOOKUP(YEAR(I153),Categorias!A:B,2,0)</f>
        <v>VETERANO</v>
      </c>
      <c r="M153" s="28"/>
      <c r="N153" s="39" t="s">
        <v>455</v>
      </c>
      <c r="O153" s="20">
        <f>COUNTIF($H$3:$H$19475,H153)</f>
        <v>54</v>
      </c>
    </row>
    <row r="154" spans="1:15" ht="15.75">
      <c r="A154" s="3" t="s">
        <v>23</v>
      </c>
      <c r="B154" s="38">
        <v>0.031435185185185184</v>
      </c>
      <c r="C154" s="41"/>
      <c r="D154" s="46">
        <v>47</v>
      </c>
      <c r="E154" s="15" t="s">
        <v>10</v>
      </c>
      <c r="F154" s="32" t="s">
        <v>133</v>
      </c>
      <c r="G154" s="31" t="s">
        <v>134</v>
      </c>
      <c r="H154" s="19">
        <v>1900</v>
      </c>
      <c r="I154" s="47">
        <v>22368</v>
      </c>
      <c r="J154" s="47">
        <v>40188</v>
      </c>
      <c r="K154" s="15">
        <f>DATEDIF(I154,J154,"Y")</f>
        <v>48</v>
      </c>
      <c r="L154" s="16" t="str">
        <f>VLOOKUP(YEAR(I154),Categorias!A:B,2,0)</f>
        <v>VETERANO</v>
      </c>
      <c r="M154" s="28"/>
      <c r="N154" s="4" t="s">
        <v>247</v>
      </c>
      <c r="O154" s="20">
        <f>COUNTIF($H$3:$H$19475,H154)</f>
        <v>19</v>
      </c>
    </row>
    <row r="155" spans="1:15" ht="15.75">
      <c r="A155" s="15" t="s">
        <v>23</v>
      </c>
      <c r="B155" s="17">
        <v>0.03158564814814815</v>
      </c>
      <c r="D155" s="19">
        <v>74</v>
      </c>
      <c r="E155" s="15" t="s">
        <v>10</v>
      </c>
      <c r="F155" s="30" t="s">
        <v>33</v>
      </c>
      <c r="G155" s="31" t="s">
        <v>34</v>
      </c>
      <c r="H155" s="32">
        <v>9332</v>
      </c>
      <c r="I155" s="25">
        <v>26352</v>
      </c>
      <c r="J155" s="36">
        <v>40118</v>
      </c>
      <c r="K155" s="15">
        <f>DATEDIF(I155,J155,"Y")</f>
        <v>37</v>
      </c>
      <c r="L155" s="16" t="str">
        <f>VLOOKUP(YEAR(I155),Categorias!A:B,2,0)</f>
        <v>VETERANO</v>
      </c>
      <c r="M155" s="28"/>
      <c r="N155" s="39" t="s">
        <v>194</v>
      </c>
      <c r="O155" s="20">
        <f>COUNTIF($H$3:$H$19475,H155)</f>
        <v>14</v>
      </c>
    </row>
    <row r="156" spans="1:15" ht="15.75">
      <c r="A156" s="3" t="s">
        <v>23</v>
      </c>
      <c r="B156" s="38">
        <v>0.031712962962962964</v>
      </c>
      <c r="C156" s="41"/>
      <c r="D156" s="46">
        <v>6</v>
      </c>
      <c r="E156" s="15" t="s">
        <v>43</v>
      </c>
      <c r="F156" s="32" t="s">
        <v>44</v>
      </c>
      <c r="G156" s="31" t="s">
        <v>45</v>
      </c>
      <c r="H156" s="32">
        <v>1487</v>
      </c>
      <c r="I156" s="47">
        <v>27798</v>
      </c>
      <c r="J156" s="47">
        <v>40188</v>
      </c>
      <c r="K156" s="15">
        <f>DATEDIF(I156,J156,"Y")</f>
        <v>33</v>
      </c>
      <c r="L156" s="16" t="str">
        <f>VLOOKUP(YEAR(I156),Categorias!A:B,2,0)</f>
        <v>SENIOR</v>
      </c>
      <c r="M156" s="28"/>
      <c r="N156" s="4" t="s">
        <v>235</v>
      </c>
      <c r="O156" s="20">
        <f>COUNTIF($H$3:$H$19475,H156)</f>
        <v>13</v>
      </c>
    </row>
    <row r="157" spans="1:15" ht="15.75">
      <c r="A157" s="15" t="s">
        <v>23</v>
      </c>
      <c r="B157" s="17">
        <v>0.032164351851851854</v>
      </c>
      <c r="D157" s="19">
        <v>541</v>
      </c>
      <c r="E157" s="15" t="s">
        <v>10</v>
      </c>
      <c r="F157" s="30" t="s">
        <v>281</v>
      </c>
      <c r="G157" s="31" t="s">
        <v>282</v>
      </c>
      <c r="H157" s="64">
        <v>1734</v>
      </c>
      <c r="I157" s="24">
        <v>28748</v>
      </c>
      <c r="J157" s="47">
        <v>40468</v>
      </c>
      <c r="K157" s="15">
        <f>DATEDIF(I157,J157,"Y")</f>
        <v>32</v>
      </c>
      <c r="L157" s="16" t="str">
        <f>VLOOKUP(YEAR(I157),Categorias!A:B,2,0)</f>
        <v>SENIOR</v>
      </c>
      <c r="M157" s="28"/>
      <c r="N157" s="4" t="s">
        <v>504</v>
      </c>
      <c r="O157" s="20">
        <f>COUNTIF($H$3:$H$19475,H157)</f>
        <v>3</v>
      </c>
    </row>
    <row r="158" spans="1:15" ht="15.75">
      <c r="A158" s="3" t="s">
        <v>23</v>
      </c>
      <c r="B158" s="38">
        <v>0.032233796296296295</v>
      </c>
      <c r="C158" s="41"/>
      <c r="D158" s="19">
        <v>22</v>
      </c>
      <c r="E158" s="15" t="s">
        <v>43</v>
      </c>
      <c r="F158" s="32" t="s">
        <v>44</v>
      </c>
      <c r="G158" s="31" t="s">
        <v>45</v>
      </c>
      <c r="H158" s="32">
        <v>1487</v>
      </c>
      <c r="I158" s="47">
        <v>27798</v>
      </c>
      <c r="J158" s="47">
        <v>40258</v>
      </c>
      <c r="K158" s="15">
        <f>DATEDIF(I158,J158,"Y")</f>
        <v>34</v>
      </c>
      <c r="L158" s="16" t="str">
        <f>VLOOKUP(YEAR(I158),Categorias!A:B,2,0)</f>
        <v>SENIOR</v>
      </c>
      <c r="M158" s="28"/>
      <c r="N158" s="4" t="s">
        <v>338</v>
      </c>
      <c r="O158" s="20">
        <f>COUNTIF($H$3:$H$19475,H158)</f>
        <v>13</v>
      </c>
    </row>
    <row r="159" spans="1:15" ht="15.75">
      <c r="A159" s="3" t="s">
        <v>23</v>
      </c>
      <c r="B159" s="38">
        <v>0.032337962962962964</v>
      </c>
      <c r="D159" s="19">
        <v>573</v>
      </c>
      <c r="E159" s="30" t="s">
        <v>10</v>
      </c>
      <c r="F159" s="30" t="s">
        <v>345</v>
      </c>
      <c r="G159" s="31" t="s">
        <v>346</v>
      </c>
      <c r="H159" s="30">
        <v>8807</v>
      </c>
      <c r="I159" s="25">
        <v>29353</v>
      </c>
      <c r="J159" s="47">
        <v>40258</v>
      </c>
      <c r="K159" s="15">
        <f>DATEDIF(I159,J159,"Y")</f>
        <v>29</v>
      </c>
      <c r="L159" s="16" t="str">
        <f>VLOOKUP(YEAR(I159),Categorias!A:B,2,0)</f>
        <v>SENIOR</v>
      </c>
      <c r="M159" s="28"/>
      <c r="N159" s="4" t="s">
        <v>338</v>
      </c>
      <c r="O159" s="20">
        <f>COUNTIF($H$3:$H$19475,H159)</f>
        <v>1</v>
      </c>
    </row>
    <row r="160" spans="1:15" ht="15.75">
      <c r="A160" s="3" t="s">
        <v>23</v>
      </c>
      <c r="B160" s="38">
        <v>0.03247685185185185</v>
      </c>
      <c r="D160" s="19">
        <v>2</v>
      </c>
      <c r="E160" s="15" t="s">
        <v>43</v>
      </c>
      <c r="F160" s="30" t="s">
        <v>207</v>
      </c>
      <c r="G160" s="30" t="s">
        <v>208</v>
      </c>
      <c r="H160" s="19">
        <v>9335</v>
      </c>
      <c r="I160" s="25">
        <v>21606</v>
      </c>
      <c r="J160" s="47">
        <v>40188</v>
      </c>
      <c r="K160" s="15">
        <f>DATEDIF(I160,J160,"Y")</f>
        <v>50</v>
      </c>
      <c r="L160" s="16" t="str">
        <f>VLOOKUP(YEAR(I160),Categorias!A:B,2,0)</f>
        <v>VETERANO</v>
      </c>
      <c r="M160" s="28"/>
      <c r="N160" s="4" t="s">
        <v>247</v>
      </c>
      <c r="O160" s="20">
        <f>COUNTIF($H$3:$H$19475,H160)</f>
        <v>15</v>
      </c>
    </row>
    <row r="161" spans="1:15" ht="15.75">
      <c r="A161" s="3" t="s">
        <v>23</v>
      </c>
      <c r="B161" s="38">
        <v>0.032546296296296295</v>
      </c>
      <c r="C161" s="62"/>
      <c r="D161" s="53">
        <v>361</v>
      </c>
      <c r="E161" s="3" t="s">
        <v>10</v>
      </c>
      <c r="F161" s="53" t="s">
        <v>165</v>
      </c>
      <c r="G161" s="53" t="s">
        <v>166</v>
      </c>
      <c r="H161" s="32">
        <v>9134</v>
      </c>
      <c r="I161" s="65">
        <v>21934</v>
      </c>
      <c r="J161" s="47">
        <v>40258</v>
      </c>
      <c r="K161" s="15">
        <f>DATEDIF(I161,J161,"Y")</f>
        <v>50</v>
      </c>
      <c r="L161" s="16" t="str">
        <f>VLOOKUP(YEAR(I161),Categorias!A:B,2,0)</f>
        <v>VETERANO</v>
      </c>
      <c r="M161" s="28"/>
      <c r="N161" s="4" t="s">
        <v>338</v>
      </c>
      <c r="O161" s="20">
        <f>COUNTIF($H$3:$H$19475,H161)</f>
        <v>10</v>
      </c>
    </row>
    <row r="162" spans="1:15" ht="15.75">
      <c r="A162" s="15" t="s">
        <v>23</v>
      </c>
      <c r="B162" s="58">
        <v>0.03333333333333333</v>
      </c>
      <c r="C162" s="41"/>
      <c r="D162" s="3">
        <v>89</v>
      </c>
      <c r="E162" s="15" t="s">
        <v>10</v>
      </c>
      <c r="F162" s="30" t="s">
        <v>158</v>
      </c>
      <c r="G162" s="31" t="s">
        <v>159</v>
      </c>
      <c r="H162" s="30">
        <v>726</v>
      </c>
      <c r="I162" s="47">
        <v>31965</v>
      </c>
      <c r="J162" s="47">
        <v>40433</v>
      </c>
      <c r="K162" s="15">
        <f>DATEDIF(I162,J162,"Y")</f>
        <v>23</v>
      </c>
      <c r="L162" s="16" t="str">
        <f>VLOOKUP(YEAR(I162),Categorias!A:B,2,0)</f>
        <v>SENIOR</v>
      </c>
      <c r="N162" s="20" t="s">
        <v>468</v>
      </c>
      <c r="O162" s="20">
        <f>COUNTIF($H$3:$H$19475,H162)</f>
        <v>91</v>
      </c>
    </row>
    <row r="163" spans="1:15" ht="15.75">
      <c r="A163" s="3" t="s">
        <v>23</v>
      </c>
      <c r="B163" s="38">
        <v>0.0334375</v>
      </c>
      <c r="C163" s="62"/>
      <c r="D163" s="19">
        <v>58</v>
      </c>
      <c r="E163" s="3" t="s">
        <v>10</v>
      </c>
      <c r="F163" s="53" t="s">
        <v>165</v>
      </c>
      <c r="G163" s="53" t="s">
        <v>166</v>
      </c>
      <c r="H163" s="32">
        <v>9134</v>
      </c>
      <c r="I163" s="65">
        <v>21934</v>
      </c>
      <c r="J163" s="47">
        <v>40188</v>
      </c>
      <c r="K163" s="15">
        <f>DATEDIF(I163,J163,"Y")</f>
        <v>49</v>
      </c>
      <c r="L163" s="16" t="str">
        <f>VLOOKUP(YEAR(I163),Categorias!A:B,2,0)</f>
        <v>VETERANO</v>
      </c>
      <c r="M163" s="28"/>
      <c r="N163" s="4" t="s">
        <v>247</v>
      </c>
      <c r="O163" s="20">
        <f>COUNTIF($H$3:$H$19475,H163)</f>
        <v>10</v>
      </c>
    </row>
    <row r="164" spans="1:15" ht="15.75">
      <c r="A164" s="3" t="s">
        <v>23</v>
      </c>
      <c r="B164" s="68">
        <v>0.03349537037037037</v>
      </c>
      <c r="D164" s="19">
        <v>1157</v>
      </c>
      <c r="E164" s="15" t="s">
        <v>10</v>
      </c>
      <c r="F164" s="30" t="s">
        <v>60</v>
      </c>
      <c r="G164" s="31" t="s">
        <v>178</v>
      </c>
      <c r="H164" s="19">
        <v>8785</v>
      </c>
      <c r="I164" s="25">
        <v>28381</v>
      </c>
      <c r="J164" s="47">
        <v>40167</v>
      </c>
      <c r="K164" s="15">
        <f>DATEDIF(I164,J164,"Y")</f>
        <v>32</v>
      </c>
      <c r="L164" s="16" t="str">
        <f>VLOOKUP(YEAR(I164),Categorias!A:B,2,0)</f>
        <v>SENIOR</v>
      </c>
      <c r="M164" s="28"/>
      <c r="N164" s="4" t="s">
        <v>179</v>
      </c>
      <c r="O164" s="20">
        <f>COUNTIF($H$3:$H$19475,H164)</f>
        <v>7</v>
      </c>
    </row>
    <row r="165" spans="1:15" ht="15.75">
      <c r="A165" s="3" t="s">
        <v>23</v>
      </c>
      <c r="B165" s="38">
        <v>0.033680555555555554</v>
      </c>
      <c r="C165" s="41"/>
      <c r="D165" s="46">
        <v>6</v>
      </c>
      <c r="E165" s="15" t="s">
        <v>43</v>
      </c>
      <c r="F165" s="32" t="s">
        <v>44</v>
      </c>
      <c r="G165" s="31" t="s">
        <v>45</v>
      </c>
      <c r="H165" s="32">
        <v>1487</v>
      </c>
      <c r="I165" s="47">
        <v>27798</v>
      </c>
      <c r="J165" s="47">
        <v>40146</v>
      </c>
      <c r="K165" s="15">
        <f>DATEDIF(I165,J165,"Y")</f>
        <v>33</v>
      </c>
      <c r="L165" s="16" t="str">
        <f>VLOOKUP(YEAR(I165),Categorias!A:B,2,0)</f>
        <v>SENIOR</v>
      </c>
      <c r="M165" s="28"/>
      <c r="N165" s="4" t="s">
        <v>154</v>
      </c>
      <c r="O165" s="20">
        <f>COUNTIF($H$3:$H$19475,H165)</f>
        <v>13</v>
      </c>
    </row>
    <row r="166" spans="1:15" ht="15.75">
      <c r="A166" s="15" t="s">
        <v>23</v>
      </c>
      <c r="B166" s="17">
        <v>0.03391203703703704</v>
      </c>
      <c r="D166" s="19">
        <v>1896</v>
      </c>
      <c r="E166" s="15" t="s">
        <v>10</v>
      </c>
      <c r="F166" s="30" t="s">
        <v>33</v>
      </c>
      <c r="G166" s="31" t="s">
        <v>34</v>
      </c>
      <c r="H166" s="32">
        <v>9332</v>
      </c>
      <c r="I166" s="25">
        <v>26352</v>
      </c>
      <c r="J166" s="47">
        <v>40178</v>
      </c>
      <c r="K166" s="15">
        <f>DATEDIF(I166,J166,"Y")</f>
        <v>37</v>
      </c>
      <c r="L166" s="16" t="str">
        <f>VLOOKUP(YEAR(I166),Categorias!A:B,2,0)</f>
        <v>VETERANO</v>
      </c>
      <c r="M166" s="28"/>
      <c r="N166" s="4" t="s">
        <v>203</v>
      </c>
      <c r="O166" s="20">
        <f>COUNTIF($H$3:$H$19475,H166)</f>
        <v>14</v>
      </c>
    </row>
    <row r="167" spans="1:15" ht="15.75">
      <c r="A167" s="19" t="s">
        <v>23</v>
      </c>
      <c r="B167" s="38">
        <v>0.03399305555555556</v>
      </c>
      <c r="D167" s="19">
        <v>1</v>
      </c>
      <c r="E167" s="15" t="s">
        <v>43</v>
      </c>
      <c r="F167" s="30" t="s">
        <v>207</v>
      </c>
      <c r="G167" s="30" t="s">
        <v>208</v>
      </c>
      <c r="H167" s="19">
        <v>9335</v>
      </c>
      <c r="I167" s="25">
        <v>21606</v>
      </c>
      <c r="J167" s="47">
        <v>40447</v>
      </c>
      <c r="K167" s="15">
        <f>DATEDIF(I167,J167,"Y")</f>
        <v>51</v>
      </c>
      <c r="L167" s="16" t="str">
        <f>VLOOKUP(YEAR(I167),Categorias!A:B,2,0)</f>
        <v>VETERANO</v>
      </c>
      <c r="M167" s="28"/>
      <c r="N167" s="4" t="s">
        <v>476</v>
      </c>
      <c r="O167" s="20">
        <f>COUNTIF($H$3:$H$19475,H167)</f>
        <v>15</v>
      </c>
    </row>
    <row r="168" spans="1:15" ht="15.75">
      <c r="A168" s="15" t="s">
        <v>23</v>
      </c>
      <c r="B168" s="77">
        <v>0.034074074074074076</v>
      </c>
      <c r="D168" s="46">
        <v>2590</v>
      </c>
      <c r="E168" s="15" t="s">
        <v>10</v>
      </c>
      <c r="F168" s="53" t="s">
        <v>481</v>
      </c>
      <c r="G168" s="53" t="s">
        <v>495</v>
      </c>
      <c r="H168" s="19" t="s">
        <v>228</v>
      </c>
      <c r="I168" s="25">
        <v>27248</v>
      </c>
      <c r="J168" s="47">
        <v>40468</v>
      </c>
      <c r="K168" s="15">
        <f>DATEDIF(I168,J168,"Y")</f>
        <v>36</v>
      </c>
      <c r="L168" s="16" t="str">
        <f>VLOOKUP(YEAR(I168),Categorias!A:B,2,0)</f>
        <v>VETERANO</v>
      </c>
      <c r="M168" s="28"/>
      <c r="N168" s="4" t="s">
        <v>504</v>
      </c>
      <c r="O168" s="20">
        <f>COUNTIF($H$3:$H$19475,H168)</f>
        <v>40</v>
      </c>
    </row>
    <row r="169" spans="1:15" ht="15.75">
      <c r="A169" s="3" t="s">
        <v>23</v>
      </c>
      <c r="B169" s="38">
        <v>0.03431712962962963</v>
      </c>
      <c r="C169" s="41"/>
      <c r="D169" s="46">
        <v>122</v>
      </c>
      <c r="E169" s="15" t="s">
        <v>10</v>
      </c>
      <c r="F169" s="32" t="s">
        <v>133</v>
      </c>
      <c r="G169" s="31" t="s">
        <v>134</v>
      </c>
      <c r="H169" s="19">
        <v>1900</v>
      </c>
      <c r="I169" s="47">
        <v>22368</v>
      </c>
      <c r="J169" s="47">
        <v>40349</v>
      </c>
      <c r="K169" s="15">
        <f>DATEDIF(I169,J169,"Y")</f>
        <v>49</v>
      </c>
      <c r="L169" s="16" t="str">
        <f>VLOOKUP(YEAR(I169),Categorias!A:B,2,0)</f>
        <v>VETERANO</v>
      </c>
      <c r="M169" s="28"/>
      <c r="N169" s="4" t="s">
        <v>457</v>
      </c>
      <c r="O169" s="20">
        <f>COUNTIF($H$3:$H$19475,H169)</f>
        <v>19</v>
      </c>
    </row>
    <row r="170" spans="1:15" ht="15.75">
      <c r="A170" s="3" t="s">
        <v>23</v>
      </c>
      <c r="B170" s="58">
        <v>0.034571759259259253</v>
      </c>
      <c r="C170" s="41"/>
      <c r="D170" s="46">
        <v>73</v>
      </c>
      <c r="E170" s="15" t="s">
        <v>43</v>
      </c>
      <c r="F170" s="30" t="s">
        <v>176</v>
      </c>
      <c r="G170" s="31" t="s">
        <v>177</v>
      </c>
      <c r="H170" s="30">
        <v>2811</v>
      </c>
      <c r="I170" s="47">
        <v>31411</v>
      </c>
      <c r="J170" s="47">
        <v>40167</v>
      </c>
      <c r="K170" s="15">
        <f>DATEDIF(I170,J170,"Y")</f>
        <v>23</v>
      </c>
      <c r="L170" s="16" t="str">
        <f>VLOOKUP(YEAR(I170),Categorias!A:B,2,0)</f>
        <v>SENIOR</v>
      </c>
      <c r="M170" s="28"/>
      <c r="N170" s="4" t="s">
        <v>179</v>
      </c>
      <c r="O170" s="20">
        <f>COUNTIF($H$3:$H$19475,H170)</f>
        <v>13</v>
      </c>
    </row>
    <row r="171" spans="1:15" ht="15.75">
      <c r="A171" s="15" t="s">
        <v>23</v>
      </c>
      <c r="B171" s="77">
        <v>0.034722222222222224</v>
      </c>
      <c r="D171" s="29">
        <v>2953</v>
      </c>
      <c r="E171" s="15" t="s">
        <v>10</v>
      </c>
      <c r="F171" s="53" t="s">
        <v>101</v>
      </c>
      <c r="G171" s="53" t="s">
        <v>61</v>
      </c>
      <c r="H171" s="19" t="s">
        <v>228</v>
      </c>
      <c r="I171" s="25">
        <v>27695</v>
      </c>
      <c r="J171" s="47">
        <v>40468</v>
      </c>
      <c r="K171" s="15">
        <f>DATEDIF(I171,J171,"Y")</f>
        <v>34</v>
      </c>
      <c r="L171" s="16" t="str">
        <f>VLOOKUP(YEAR(I171),Categorias!A:B,2,0)</f>
        <v>VETERANO</v>
      </c>
      <c r="M171" s="28"/>
      <c r="N171" s="4" t="s">
        <v>504</v>
      </c>
      <c r="O171" s="20">
        <f>COUNTIF($H$3:$H$19475,H171)</f>
        <v>40</v>
      </c>
    </row>
    <row r="172" spans="1:15" ht="15.75">
      <c r="A172" s="15" t="s">
        <v>23</v>
      </c>
      <c r="B172" s="58">
        <v>0.03513888888888889</v>
      </c>
      <c r="C172" s="41"/>
      <c r="D172" s="46">
        <v>97</v>
      </c>
      <c r="E172" s="15" t="s">
        <v>10</v>
      </c>
      <c r="F172" s="32" t="s">
        <v>133</v>
      </c>
      <c r="G172" s="31" t="s">
        <v>134</v>
      </c>
      <c r="H172" s="19">
        <v>1900</v>
      </c>
      <c r="I172" s="47">
        <v>22368</v>
      </c>
      <c r="J172" s="47">
        <v>40433</v>
      </c>
      <c r="K172" s="15">
        <f>DATEDIF(I172,J172,"Y")</f>
        <v>49</v>
      </c>
      <c r="L172" s="16" t="str">
        <f>VLOOKUP(YEAR(I172),Categorias!A:B,2,0)</f>
        <v>VETERANO</v>
      </c>
      <c r="N172" s="20" t="s">
        <v>468</v>
      </c>
      <c r="O172" s="20">
        <f>COUNTIF($H$3:$H$19475,H172)</f>
        <v>19</v>
      </c>
    </row>
    <row r="173" spans="1:15" ht="15.75">
      <c r="A173" s="3" t="s">
        <v>23</v>
      </c>
      <c r="B173" s="38">
        <v>0.03516203703703704</v>
      </c>
      <c r="D173" s="19">
        <v>873</v>
      </c>
      <c r="E173" s="15" t="s">
        <v>10</v>
      </c>
      <c r="F173" s="30" t="s">
        <v>60</v>
      </c>
      <c r="G173" s="31" t="s">
        <v>178</v>
      </c>
      <c r="H173" s="19">
        <v>8785</v>
      </c>
      <c r="I173" s="25">
        <v>28381</v>
      </c>
      <c r="J173" s="47">
        <v>40258</v>
      </c>
      <c r="K173" s="15">
        <f>DATEDIF(I173,J173,"Y")</f>
        <v>32</v>
      </c>
      <c r="L173" s="16" t="str">
        <f>VLOOKUP(YEAR(I173),Categorias!A:B,2,0)</f>
        <v>SENIOR</v>
      </c>
      <c r="M173" s="28"/>
      <c r="N173" s="4" t="s">
        <v>338</v>
      </c>
      <c r="O173" s="20">
        <f>COUNTIF($H$3:$H$19475,H173)</f>
        <v>7</v>
      </c>
    </row>
    <row r="174" spans="1:15" ht="15.75">
      <c r="A174" s="3" t="s">
        <v>23</v>
      </c>
      <c r="B174" s="38">
        <v>0.035590277777777776</v>
      </c>
      <c r="D174" s="19">
        <v>541</v>
      </c>
      <c r="E174" s="30" t="s">
        <v>10</v>
      </c>
      <c r="F174" s="32" t="s">
        <v>201</v>
      </c>
      <c r="G174" s="31" t="s">
        <v>340</v>
      </c>
      <c r="H174" s="33">
        <v>9018</v>
      </c>
      <c r="I174" s="47">
        <v>17355</v>
      </c>
      <c r="J174" s="47">
        <v>40258</v>
      </c>
      <c r="K174" s="15">
        <f>DATEDIF(I174,J174,"Y")</f>
        <v>62</v>
      </c>
      <c r="L174" s="16" t="str">
        <f>VLOOKUP(YEAR(I174),Categorias!A:B,2,0)</f>
        <v>VETERANO</v>
      </c>
      <c r="M174" s="28"/>
      <c r="N174" s="4" t="s">
        <v>338</v>
      </c>
      <c r="O174" s="20">
        <f>COUNTIF($H$3:$H$19475,H174)</f>
        <v>3</v>
      </c>
    </row>
    <row r="175" spans="1:15" ht="15.75">
      <c r="A175" s="3" t="s">
        <v>23</v>
      </c>
      <c r="B175" s="38">
        <v>0.03584490740740741</v>
      </c>
      <c r="C175" s="41"/>
      <c r="D175" s="46">
        <v>43</v>
      </c>
      <c r="E175" s="15" t="s">
        <v>43</v>
      </c>
      <c r="F175" s="30" t="s">
        <v>176</v>
      </c>
      <c r="G175" s="31" t="s">
        <v>177</v>
      </c>
      <c r="H175" s="30">
        <v>2811</v>
      </c>
      <c r="I175" s="47">
        <v>31411</v>
      </c>
      <c r="J175" s="47">
        <v>40258</v>
      </c>
      <c r="K175" s="15">
        <f>DATEDIF(I175,J175,"Y")</f>
        <v>24</v>
      </c>
      <c r="L175" s="16" t="str">
        <f>VLOOKUP(YEAR(I175),Categorias!A:B,2,0)</f>
        <v>SENIOR</v>
      </c>
      <c r="M175" s="28"/>
      <c r="N175" s="4" t="s">
        <v>338</v>
      </c>
      <c r="O175" s="20">
        <f>COUNTIF($H$3:$H$19475,H175)</f>
        <v>13</v>
      </c>
    </row>
    <row r="176" spans="1:15" ht="15.75">
      <c r="A176" s="15" t="s">
        <v>23</v>
      </c>
      <c r="B176" s="17">
        <v>0.03612268518518518</v>
      </c>
      <c r="D176" s="29">
        <v>56</v>
      </c>
      <c r="E176" s="15" t="s">
        <v>10</v>
      </c>
      <c r="F176" s="32" t="s">
        <v>29</v>
      </c>
      <c r="G176" s="31" t="s">
        <v>30</v>
      </c>
      <c r="H176" s="19">
        <v>6199</v>
      </c>
      <c r="I176" s="24">
        <v>20544</v>
      </c>
      <c r="J176" s="47">
        <v>40188</v>
      </c>
      <c r="K176" s="15">
        <f>DATEDIF(I176,J176,"Y")</f>
        <v>53</v>
      </c>
      <c r="L176" s="16" t="str">
        <f>VLOOKUP(YEAR(I176),Categorias!A:B,2,0)</f>
        <v>VETERANO</v>
      </c>
      <c r="M176" s="28"/>
      <c r="N176" s="4" t="s">
        <v>247</v>
      </c>
      <c r="O176" s="20">
        <f>COUNTIF($H$3:$H$19475,H176)</f>
        <v>13</v>
      </c>
    </row>
    <row r="177" spans="1:15" ht="15.75">
      <c r="A177" s="3" t="s">
        <v>23</v>
      </c>
      <c r="B177" s="68">
        <v>0.03621527777777778</v>
      </c>
      <c r="D177" s="19">
        <v>2958</v>
      </c>
      <c r="E177" s="15" t="s">
        <v>10</v>
      </c>
      <c r="F177" s="30" t="s">
        <v>60</v>
      </c>
      <c r="G177" s="31" t="s">
        <v>178</v>
      </c>
      <c r="H177" s="19">
        <v>8785</v>
      </c>
      <c r="I177" s="25">
        <v>28381</v>
      </c>
      <c r="J177" s="47">
        <v>40178</v>
      </c>
      <c r="K177" s="15">
        <f>DATEDIF(I177,J177,"Y")</f>
        <v>32</v>
      </c>
      <c r="L177" s="16" t="str">
        <f>VLOOKUP(YEAR(I177),Categorias!A:B,2,0)</f>
        <v>SENIOR</v>
      </c>
      <c r="M177" s="28"/>
      <c r="N177" s="4" t="s">
        <v>203</v>
      </c>
      <c r="O177" s="20">
        <f>COUNTIF($H$3:$H$19475,H177)</f>
        <v>7</v>
      </c>
    </row>
    <row r="178" spans="1:15" ht="15.75">
      <c r="A178" s="3" t="s">
        <v>23</v>
      </c>
      <c r="B178" s="38">
        <v>0.036423611111111115</v>
      </c>
      <c r="D178" s="19">
        <v>35</v>
      </c>
      <c r="E178" s="15" t="s">
        <v>43</v>
      </c>
      <c r="F178" s="30" t="s">
        <v>207</v>
      </c>
      <c r="G178" s="30" t="s">
        <v>208</v>
      </c>
      <c r="H178" s="19">
        <v>9335</v>
      </c>
      <c r="I178" s="25">
        <v>21606</v>
      </c>
      <c r="J178" s="47">
        <v>40178</v>
      </c>
      <c r="K178" s="15">
        <f>DATEDIF(I178,J178,"Y")</f>
        <v>50</v>
      </c>
      <c r="L178" s="16" t="str">
        <f>VLOOKUP(YEAR(I178),Categorias!A:B,2,0)</f>
        <v>VETERANO</v>
      </c>
      <c r="M178" s="28"/>
      <c r="N178" s="4" t="s">
        <v>203</v>
      </c>
      <c r="O178" s="20">
        <f>COUNTIF($H$3:$H$19475,H178)</f>
        <v>15</v>
      </c>
    </row>
    <row r="179" spans="1:15" s="50" customFormat="1" ht="15.75">
      <c r="A179" s="3" t="s">
        <v>23</v>
      </c>
      <c r="B179" s="58">
        <v>0.03657407407407407</v>
      </c>
      <c r="C179" s="62"/>
      <c r="D179" s="29">
        <v>116</v>
      </c>
      <c r="E179" s="3" t="s">
        <v>10</v>
      </c>
      <c r="F179" s="32" t="s">
        <v>283</v>
      </c>
      <c r="G179" s="31" t="s">
        <v>284</v>
      </c>
      <c r="H179" s="33">
        <v>3933</v>
      </c>
      <c r="I179" s="25">
        <v>17677</v>
      </c>
      <c r="J179" s="47">
        <v>40433</v>
      </c>
      <c r="K179" s="15">
        <f>DATEDIF(I179,J179,"Y")</f>
        <v>62</v>
      </c>
      <c r="L179" s="16" t="str">
        <f>VLOOKUP(YEAR(I179),Categorias!A:B,2,0)</f>
        <v>VETERANO</v>
      </c>
      <c r="M179" s="19"/>
      <c r="N179" s="20" t="s">
        <v>468</v>
      </c>
      <c r="O179" s="20">
        <f>COUNTIF($H$3:$H$19475,H179)</f>
        <v>6</v>
      </c>
    </row>
    <row r="180" spans="1:15" s="50" customFormat="1" ht="15.75">
      <c r="A180" s="15" t="s">
        <v>23</v>
      </c>
      <c r="B180" s="58">
        <v>0.03657407407407407</v>
      </c>
      <c r="C180" s="62"/>
      <c r="D180" s="19">
        <v>113</v>
      </c>
      <c r="E180" s="3" t="s">
        <v>10</v>
      </c>
      <c r="F180" s="32" t="s">
        <v>54</v>
      </c>
      <c r="G180" s="37" t="s">
        <v>216</v>
      </c>
      <c r="H180" s="33">
        <v>4066</v>
      </c>
      <c r="I180" s="36">
        <v>19588</v>
      </c>
      <c r="J180" s="47">
        <v>40433</v>
      </c>
      <c r="K180" s="15">
        <f>DATEDIF(I180,J180,"Y")</f>
        <v>57</v>
      </c>
      <c r="L180" s="16" t="str">
        <f>VLOOKUP(YEAR(I180),Categorias!A:B,2,0)</f>
        <v>VETERANO</v>
      </c>
      <c r="M180" s="19"/>
      <c r="N180" s="20" t="s">
        <v>468</v>
      </c>
      <c r="O180" s="20">
        <f>COUNTIF($H$3:$H$19475,H180)</f>
        <v>7</v>
      </c>
    </row>
    <row r="181" spans="1:15" s="4" customFormat="1" ht="15.75">
      <c r="A181" s="15" t="s">
        <v>23</v>
      </c>
      <c r="B181" s="17">
        <v>0.036597222222222225</v>
      </c>
      <c r="C181" s="23"/>
      <c r="D181" s="29">
        <v>82</v>
      </c>
      <c r="E181" s="15" t="s">
        <v>10</v>
      </c>
      <c r="F181" s="32" t="s">
        <v>29</v>
      </c>
      <c r="G181" s="31" t="s">
        <v>30</v>
      </c>
      <c r="H181" s="19">
        <v>6199</v>
      </c>
      <c r="I181" s="24">
        <v>20544</v>
      </c>
      <c r="J181" s="36">
        <v>40118</v>
      </c>
      <c r="K181" s="15">
        <f>DATEDIF(I181,J181,"Y")</f>
        <v>53</v>
      </c>
      <c r="L181" s="16" t="str">
        <f>VLOOKUP(YEAR(I181),Categorias!A:B,2,0)</f>
        <v>VETERANO</v>
      </c>
      <c r="M181" s="28"/>
      <c r="N181" s="39" t="s">
        <v>194</v>
      </c>
      <c r="O181" s="20">
        <f>COUNTIF($H$3:$H$19475,H181)</f>
        <v>13</v>
      </c>
    </row>
    <row r="182" spans="1:15" ht="15.75">
      <c r="A182" s="3" t="s">
        <v>23</v>
      </c>
      <c r="B182" s="38">
        <v>0.03695601851851852</v>
      </c>
      <c r="C182" s="41"/>
      <c r="D182" s="19">
        <v>57</v>
      </c>
      <c r="E182" s="19" t="s">
        <v>43</v>
      </c>
      <c r="F182" s="32" t="s">
        <v>137</v>
      </c>
      <c r="G182" s="31" t="s">
        <v>138</v>
      </c>
      <c r="H182" s="15">
        <v>7093</v>
      </c>
      <c r="I182" s="47">
        <v>23726</v>
      </c>
      <c r="J182" s="47">
        <v>40167</v>
      </c>
      <c r="K182" s="15">
        <f>DATEDIF(I182,J182,"Y")</f>
        <v>45</v>
      </c>
      <c r="L182" s="16" t="str">
        <f>VLOOKUP(YEAR(I182),Categorias!A:B,2,0)</f>
        <v>VETERANO</v>
      </c>
      <c r="M182" s="28"/>
      <c r="N182" s="4" t="s">
        <v>179</v>
      </c>
      <c r="O182" s="20">
        <f>COUNTIF($H$3:$H$19475,H182)</f>
        <v>13</v>
      </c>
    </row>
    <row r="183" spans="1:15" s="4" customFormat="1" ht="15.75">
      <c r="A183" s="3" t="s">
        <v>23</v>
      </c>
      <c r="B183" s="38">
        <v>0.037071759259259256</v>
      </c>
      <c r="C183" s="23"/>
      <c r="D183" s="19">
        <v>1073</v>
      </c>
      <c r="E183" s="30" t="s">
        <v>10</v>
      </c>
      <c r="F183" s="32" t="s">
        <v>201</v>
      </c>
      <c r="G183" s="31" t="s">
        <v>348</v>
      </c>
      <c r="H183" s="30">
        <v>3131</v>
      </c>
      <c r="I183" s="25">
        <v>29013</v>
      </c>
      <c r="J183" s="47">
        <v>40258</v>
      </c>
      <c r="K183" s="15">
        <f>DATEDIF(I183,J183,"Y")</f>
        <v>30</v>
      </c>
      <c r="L183" s="16" t="str">
        <f>VLOOKUP(YEAR(I183),Categorias!A:B,2,0)</f>
        <v>SENIOR</v>
      </c>
      <c r="M183" s="28"/>
      <c r="N183" s="4" t="s">
        <v>338</v>
      </c>
      <c r="O183" s="20">
        <f>COUNTIF($H$3:$H$19475,H183)</f>
        <v>1</v>
      </c>
    </row>
    <row r="184" spans="1:15" ht="15.75">
      <c r="A184" s="3" t="s">
        <v>23</v>
      </c>
      <c r="B184" s="38">
        <v>0.037071759259259256</v>
      </c>
      <c r="D184" s="19">
        <v>1072</v>
      </c>
      <c r="E184" s="30" t="s">
        <v>10</v>
      </c>
      <c r="F184" s="32" t="s">
        <v>343</v>
      </c>
      <c r="G184" s="31" t="s">
        <v>344</v>
      </c>
      <c r="H184" s="15">
        <v>3130</v>
      </c>
      <c r="I184" s="47">
        <v>29688</v>
      </c>
      <c r="J184" s="47">
        <v>40258</v>
      </c>
      <c r="K184" s="15">
        <f>DATEDIF(I184,J184,"Y")</f>
        <v>28</v>
      </c>
      <c r="L184" s="16" t="str">
        <f>VLOOKUP(YEAR(I184),Categorias!A:B,2,0)</f>
        <v>SENIOR</v>
      </c>
      <c r="M184" s="28"/>
      <c r="N184" s="4" t="s">
        <v>338</v>
      </c>
      <c r="O184" s="20">
        <f>COUNTIF($H$3:$H$19475,H184)</f>
        <v>1</v>
      </c>
    </row>
    <row r="185" spans="1:15" ht="15.75">
      <c r="A185" s="3" t="s">
        <v>23</v>
      </c>
      <c r="B185" s="38">
        <v>0.037696759259259256</v>
      </c>
      <c r="C185" s="41"/>
      <c r="D185" s="46">
        <v>121</v>
      </c>
      <c r="E185" s="15" t="s">
        <v>10</v>
      </c>
      <c r="F185" s="32" t="s">
        <v>133</v>
      </c>
      <c r="G185" s="31" t="s">
        <v>134</v>
      </c>
      <c r="H185" s="19">
        <v>1900</v>
      </c>
      <c r="I185" s="47">
        <v>22368</v>
      </c>
      <c r="J185" s="47">
        <v>40426</v>
      </c>
      <c r="K185" s="15">
        <f>DATEDIF(I185,J185,"Y")</f>
        <v>49</v>
      </c>
      <c r="L185" s="16" t="str">
        <f>VLOOKUP(YEAR(I185),Categorias!A:B,2,0)</f>
        <v>VETERANO</v>
      </c>
      <c r="M185" s="28"/>
      <c r="N185" s="4" t="s">
        <v>469</v>
      </c>
      <c r="O185" s="20">
        <f>COUNTIF($H$3:$H$19475,H185)</f>
        <v>19</v>
      </c>
    </row>
    <row r="186" spans="1:15" ht="15.75">
      <c r="A186" s="3" t="s">
        <v>23</v>
      </c>
      <c r="B186" s="38">
        <v>0.038831018518518515</v>
      </c>
      <c r="D186" s="19">
        <v>1219</v>
      </c>
      <c r="E186" s="15" t="s">
        <v>10</v>
      </c>
      <c r="F186" s="32" t="s">
        <v>290</v>
      </c>
      <c r="G186" s="31" t="s">
        <v>291</v>
      </c>
      <c r="H186" s="32">
        <v>1477</v>
      </c>
      <c r="I186" s="25">
        <v>29095</v>
      </c>
      <c r="J186" s="47">
        <v>40258</v>
      </c>
      <c r="K186" s="15">
        <f>DATEDIF(I186,J186,"Y")</f>
        <v>30</v>
      </c>
      <c r="L186" s="16" t="str">
        <f>VLOOKUP(YEAR(I186),Categorias!A:B,2,0)</f>
        <v>SENIOR</v>
      </c>
      <c r="M186" s="28"/>
      <c r="N186" s="4" t="s">
        <v>338</v>
      </c>
      <c r="O186" s="20">
        <f>COUNTIF($H$3:$H$19475,H186)</f>
        <v>2</v>
      </c>
    </row>
    <row r="187" spans="1:15" s="4" customFormat="1" ht="15.75">
      <c r="A187" s="3" t="s">
        <v>23</v>
      </c>
      <c r="B187" s="38">
        <v>0.0390162037037037</v>
      </c>
      <c r="C187" s="23"/>
      <c r="D187" s="19">
        <v>1</v>
      </c>
      <c r="E187" s="15" t="s">
        <v>43</v>
      </c>
      <c r="F187" s="30" t="s">
        <v>149</v>
      </c>
      <c r="G187" s="30" t="s">
        <v>150</v>
      </c>
      <c r="H187" s="32">
        <v>2852</v>
      </c>
      <c r="I187" s="25">
        <v>33839</v>
      </c>
      <c r="J187" s="47">
        <v>40146</v>
      </c>
      <c r="K187" s="15">
        <f>DATEDIF(I187,J187,"Y")</f>
        <v>17</v>
      </c>
      <c r="L187" s="16" t="str">
        <f>VLOOKUP(YEAR(I187),Categorias!A:B,2,0)</f>
        <v>JUNIOR</v>
      </c>
      <c r="M187" s="28"/>
      <c r="N187" s="4" t="s">
        <v>154</v>
      </c>
      <c r="O187" s="20">
        <f>COUNTIF($H$3:$H$19475,H187)</f>
        <v>12</v>
      </c>
    </row>
    <row r="188" spans="1:15" ht="15.75">
      <c r="A188" s="3" t="s">
        <v>23</v>
      </c>
      <c r="B188" s="38">
        <v>0.0390162037037037</v>
      </c>
      <c r="C188" s="41"/>
      <c r="D188" s="19">
        <v>15</v>
      </c>
      <c r="E188" s="19" t="s">
        <v>43</v>
      </c>
      <c r="F188" s="32" t="s">
        <v>137</v>
      </c>
      <c r="G188" s="31" t="s">
        <v>138</v>
      </c>
      <c r="H188" s="15">
        <v>7093</v>
      </c>
      <c r="I188" s="47">
        <v>23726</v>
      </c>
      <c r="J188" s="47">
        <v>40146</v>
      </c>
      <c r="K188" s="15">
        <f>DATEDIF(I188,J188,"Y")</f>
        <v>44</v>
      </c>
      <c r="L188" s="16" t="str">
        <f>VLOOKUP(YEAR(I188),Categorias!A:B,2,0)</f>
        <v>VETERANO</v>
      </c>
      <c r="M188" s="28"/>
      <c r="N188" s="4" t="s">
        <v>154</v>
      </c>
      <c r="O188" s="20">
        <f>COUNTIF($H$3:$H$19475,H188)</f>
        <v>13</v>
      </c>
    </row>
    <row r="189" spans="1:15" ht="15.75">
      <c r="A189" s="3" t="s">
        <v>23</v>
      </c>
      <c r="B189" s="38">
        <v>0.0390162037037037</v>
      </c>
      <c r="D189" s="29">
        <v>337</v>
      </c>
      <c r="E189" s="15" t="s">
        <v>10</v>
      </c>
      <c r="F189" s="32" t="s">
        <v>29</v>
      </c>
      <c r="G189" s="31" t="s">
        <v>30</v>
      </c>
      <c r="H189" s="19">
        <v>6199</v>
      </c>
      <c r="I189" s="24">
        <v>20544</v>
      </c>
      <c r="J189" s="47">
        <v>40146</v>
      </c>
      <c r="K189" s="15">
        <f>DATEDIF(I189,J189,"Y")</f>
        <v>53</v>
      </c>
      <c r="L189" s="16" t="str">
        <f>VLOOKUP(YEAR(I189),Categorias!A:B,2,0)</f>
        <v>VETERANO</v>
      </c>
      <c r="M189" s="28"/>
      <c r="N189" s="4" t="s">
        <v>154</v>
      </c>
      <c r="O189" s="20">
        <f>COUNTIF($H$3:$H$19475,H189)</f>
        <v>13</v>
      </c>
    </row>
    <row r="190" spans="1:15" ht="15.75">
      <c r="A190" s="3" t="s">
        <v>23</v>
      </c>
      <c r="B190" s="58">
        <v>0.03902777777777778</v>
      </c>
      <c r="C190" s="62"/>
      <c r="D190" s="29">
        <v>124</v>
      </c>
      <c r="E190" s="3" t="s">
        <v>10</v>
      </c>
      <c r="F190" s="32" t="s">
        <v>283</v>
      </c>
      <c r="G190" s="31" t="s">
        <v>284</v>
      </c>
      <c r="H190" s="33">
        <v>3933</v>
      </c>
      <c r="I190" s="25">
        <v>17677</v>
      </c>
      <c r="J190" s="47">
        <v>40426</v>
      </c>
      <c r="K190" s="15">
        <f>DATEDIF(I190,J190,"Y")</f>
        <v>62</v>
      </c>
      <c r="L190" s="16" t="str">
        <f>VLOOKUP(YEAR(I190),Categorias!A:B,2,0)</f>
        <v>VETERANO</v>
      </c>
      <c r="M190" s="28"/>
      <c r="N190" s="4" t="s">
        <v>469</v>
      </c>
      <c r="O190" s="20">
        <f>COUNTIF($H$3:$H$19475,H190)</f>
        <v>6</v>
      </c>
    </row>
    <row r="191" spans="1:15" ht="15.75">
      <c r="A191" s="19" t="s">
        <v>23</v>
      </c>
      <c r="B191" s="38">
        <v>0.03922453703703704</v>
      </c>
      <c r="C191" s="41"/>
      <c r="D191" s="29" t="s">
        <v>67</v>
      </c>
      <c r="E191" s="19" t="s">
        <v>43</v>
      </c>
      <c r="F191" s="32" t="s">
        <v>137</v>
      </c>
      <c r="G191" s="31" t="s">
        <v>138</v>
      </c>
      <c r="H191" s="15">
        <v>7093</v>
      </c>
      <c r="I191" s="47">
        <v>23726</v>
      </c>
      <c r="J191" s="47">
        <v>40447</v>
      </c>
      <c r="K191" s="15">
        <f>DATEDIF(I191,J191,"Y")</f>
        <v>45</v>
      </c>
      <c r="L191" s="16" t="str">
        <f>VLOOKUP(YEAR(I191),Categorias!A:B,2,0)</f>
        <v>VETERANO</v>
      </c>
      <c r="M191" s="28"/>
      <c r="N191" s="4" t="s">
        <v>476</v>
      </c>
      <c r="O191" s="20">
        <f>COUNTIF($H$3:$H$19475,H191)</f>
        <v>13</v>
      </c>
    </row>
    <row r="192" spans="1:15" ht="15.75">
      <c r="A192" s="19" t="s">
        <v>23</v>
      </c>
      <c r="B192" s="38">
        <v>0.03990740740740741</v>
      </c>
      <c r="D192" s="19" t="s">
        <v>67</v>
      </c>
      <c r="E192" s="15" t="s">
        <v>10</v>
      </c>
      <c r="F192" s="19" t="s">
        <v>40</v>
      </c>
      <c r="G192" s="19" t="s">
        <v>474</v>
      </c>
      <c r="H192" s="19">
        <v>9133</v>
      </c>
      <c r="I192" s="24">
        <v>22883</v>
      </c>
      <c r="J192" s="47">
        <v>40447</v>
      </c>
      <c r="K192" s="15">
        <f>DATEDIF(I192,J192,"Y")</f>
        <v>48</v>
      </c>
      <c r="L192" s="16" t="str">
        <f>VLOOKUP(YEAR(I192),Categorias!A:B,2,0)</f>
        <v>VETERANO</v>
      </c>
      <c r="M192" s="28"/>
      <c r="N192" s="4" t="s">
        <v>476</v>
      </c>
      <c r="O192" s="20">
        <f>COUNTIF($H$3:$H$19475,H192)</f>
        <v>1</v>
      </c>
    </row>
    <row r="193" spans="1:15" ht="15.75">
      <c r="A193" s="19" t="s">
        <v>23</v>
      </c>
      <c r="B193" s="38">
        <v>0.04016203703703704</v>
      </c>
      <c r="D193" s="29">
        <v>608</v>
      </c>
      <c r="E193" s="15" t="s">
        <v>10</v>
      </c>
      <c r="F193" s="32" t="s">
        <v>29</v>
      </c>
      <c r="G193" s="31" t="s">
        <v>30</v>
      </c>
      <c r="H193" s="19">
        <v>6199</v>
      </c>
      <c r="I193" s="24">
        <v>20544</v>
      </c>
      <c r="J193" s="47">
        <v>40447</v>
      </c>
      <c r="K193" s="15">
        <f>DATEDIF(I193,J193,"Y")</f>
        <v>54</v>
      </c>
      <c r="L193" s="16" t="str">
        <f>VLOOKUP(YEAR(I193),Categorias!A:B,2,0)</f>
        <v>VETERANO</v>
      </c>
      <c r="M193" s="28"/>
      <c r="N193" s="4" t="s">
        <v>476</v>
      </c>
      <c r="O193" s="20">
        <f>COUNTIF($H$3:$H$19475,H193)</f>
        <v>13</v>
      </c>
    </row>
    <row r="194" spans="1:15" ht="15.75">
      <c r="A194" s="19" t="s">
        <v>23</v>
      </c>
      <c r="B194" s="38">
        <v>0.04038194444444444</v>
      </c>
      <c r="D194" s="19">
        <v>1481</v>
      </c>
      <c r="E194" s="15" t="s">
        <v>10</v>
      </c>
      <c r="F194" s="19" t="s">
        <v>111</v>
      </c>
      <c r="G194" s="19" t="s">
        <v>475</v>
      </c>
      <c r="H194" s="19" t="s">
        <v>228</v>
      </c>
      <c r="I194" s="24">
        <v>27523</v>
      </c>
      <c r="J194" s="47">
        <v>40447</v>
      </c>
      <c r="K194" s="15">
        <f>DATEDIF(I194,J194,"Y")</f>
        <v>35</v>
      </c>
      <c r="L194" s="16" t="str">
        <f>VLOOKUP(YEAR(I194),Categorias!A:B,2,0)</f>
        <v>VETERANO</v>
      </c>
      <c r="M194" s="28"/>
      <c r="N194" s="4" t="s">
        <v>476</v>
      </c>
      <c r="O194" s="20">
        <f>COUNTIF($H$3:$H$19475,H194)</f>
        <v>40</v>
      </c>
    </row>
    <row r="195" spans="1:15" ht="15.75">
      <c r="A195" s="3" t="s">
        <v>23</v>
      </c>
      <c r="B195" s="38">
        <v>0.0410300925925926</v>
      </c>
      <c r="C195" s="62"/>
      <c r="D195" s="37">
        <v>108</v>
      </c>
      <c r="E195" s="53" t="s">
        <v>43</v>
      </c>
      <c r="F195" s="30" t="s">
        <v>135</v>
      </c>
      <c r="G195" s="31" t="s">
        <v>136</v>
      </c>
      <c r="H195" s="3">
        <v>7092</v>
      </c>
      <c r="I195" s="47">
        <v>23641</v>
      </c>
      <c r="J195" s="47">
        <v>40167</v>
      </c>
      <c r="K195" s="15">
        <f>DATEDIF(I195,J195,"Y")</f>
        <v>45</v>
      </c>
      <c r="L195" s="16" t="str">
        <f>VLOOKUP(YEAR(I195),Categorias!A:B,2,0)</f>
        <v>VETERANO</v>
      </c>
      <c r="M195" s="28"/>
      <c r="N195" s="4" t="s">
        <v>179</v>
      </c>
      <c r="O195" s="20">
        <f>COUNTIF($H$3:$H$19475,H195)</f>
        <v>6</v>
      </c>
    </row>
    <row r="196" spans="1:15" ht="15.75">
      <c r="A196" s="3" t="s">
        <v>23</v>
      </c>
      <c r="B196" s="49">
        <v>0.04204861111111111</v>
      </c>
      <c r="D196" s="19">
        <v>769</v>
      </c>
      <c r="E196" s="30" t="s">
        <v>10</v>
      </c>
      <c r="F196" s="78" t="s">
        <v>292</v>
      </c>
      <c r="G196" s="78" t="s">
        <v>293</v>
      </c>
      <c r="H196" s="30">
        <v>9476</v>
      </c>
      <c r="I196" s="25">
        <v>18126</v>
      </c>
      <c r="J196" s="47">
        <v>40258</v>
      </c>
      <c r="K196" s="15">
        <f>DATEDIF(I196,J196,"Y")</f>
        <v>60</v>
      </c>
      <c r="L196" s="16" t="str">
        <f>VLOOKUP(YEAR(I196),Categorias!A:B,2,0)</f>
        <v>VETERANO</v>
      </c>
      <c r="M196" s="28"/>
      <c r="N196" s="4" t="s">
        <v>338</v>
      </c>
      <c r="O196" s="20">
        <f>COUNTIF($H$3:$H$19475,H196)</f>
        <v>2</v>
      </c>
    </row>
    <row r="197" spans="1:15" s="50" customFormat="1" ht="15.75">
      <c r="A197" s="3" t="s">
        <v>23</v>
      </c>
      <c r="B197" s="49">
        <v>0.042743055555555555</v>
      </c>
      <c r="C197" s="23"/>
      <c r="D197" s="19">
        <v>7</v>
      </c>
      <c r="E197" s="15" t="s">
        <v>43</v>
      </c>
      <c r="F197" s="30" t="s">
        <v>272</v>
      </c>
      <c r="G197" s="31" t="s">
        <v>273</v>
      </c>
      <c r="H197" s="19">
        <v>7329</v>
      </c>
      <c r="I197" s="47">
        <v>33846</v>
      </c>
      <c r="J197" s="47">
        <v>40258</v>
      </c>
      <c r="K197" s="15">
        <f>DATEDIF(I197,J197,"Y")</f>
        <v>17</v>
      </c>
      <c r="L197" s="16" t="str">
        <f>VLOOKUP(YEAR(I197),Categorias!A:B,2,0)</f>
        <v>JUNIOR</v>
      </c>
      <c r="M197" s="28"/>
      <c r="N197" s="4" t="s">
        <v>338</v>
      </c>
      <c r="O197" s="20">
        <f>COUNTIF($H$3:$H$19475,H197)</f>
        <v>2</v>
      </c>
    </row>
    <row r="198" spans="1:15" s="50" customFormat="1" ht="15.75">
      <c r="A198" s="3" t="s">
        <v>23</v>
      </c>
      <c r="B198" s="49">
        <v>0.042743055555555555</v>
      </c>
      <c r="C198" s="41"/>
      <c r="D198" s="19">
        <v>48</v>
      </c>
      <c r="E198" s="19" t="s">
        <v>43</v>
      </c>
      <c r="F198" s="32" t="s">
        <v>137</v>
      </c>
      <c r="G198" s="31" t="s">
        <v>138</v>
      </c>
      <c r="H198" s="15">
        <v>7093</v>
      </c>
      <c r="I198" s="47">
        <v>23726</v>
      </c>
      <c r="J198" s="47">
        <v>40258</v>
      </c>
      <c r="K198" s="15">
        <f>DATEDIF(I198,J198,"Y")</f>
        <v>45</v>
      </c>
      <c r="L198" s="16" t="str">
        <f>VLOOKUP(YEAR(I198),Categorias!A:B,2,0)</f>
        <v>VETERANO</v>
      </c>
      <c r="M198" s="28"/>
      <c r="N198" s="4" t="s">
        <v>338</v>
      </c>
      <c r="O198" s="20">
        <f>COUNTIF($H$3:$H$19475,H198)</f>
        <v>13</v>
      </c>
    </row>
    <row r="199" spans="1:15" s="50" customFormat="1" ht="15.75">
      <c r="A199" s="3" t="s">
        <v>364</v>
      </c>
      <c r="B199" s="63">
        <v>0.03915891203703704</v>
      </c>
      <c r="C199" s="62"/>
      <c r="D199" s="19">
        <v>2</v>
      </c>
      <c r="E199" s="15" t="s">
        <v>10</v>
      </c>
      <c r="F199" s="42" t="s">
        <v>111</v>
      </c>
      <c r="G199" s="43" t="s">
        <v>112</v>
      </c>
      <c r="H199" s="32">
        <v>2231</v>
      </c>
      <c r="I199" s="25">
        <v>34646</v>
      </c>
      <c r="J199" s="47">
        <v>40373</v>
      </c>
      <c r="K199" s="15">
        <f>DATEDIF(I199,J199,"Y")</f>
        <v>15</v>
      </c>
      <c r="L199" s="16" t="str">
        <f>VLOOKUP(YEAR(I199),Categorias!A:B,2,0)</f>
        <v>JUVENIL</v>
      </c>
      <c r="M199" s="19"/>
      <c r="N199" s="20" t="s">
        <v>242</v>
      </c>
      <c r="O199" s="20">
        <f>COUNTIF($H$3:$H$19475,H199)</f>
        <v>19</v>
      </c>
    </row>
    <row r="200" spans="1:15" s="50" customFormat="1" ht="15.75">
      <c r="A200" s="3" t="s">
        <v>364</v>
      </c>
      <c r="B200" s="55">
        <v>0.0394224537037037</v>
      </c>
      <c r="C200" s="62"/>
      <c r="D200" s="19">
        <v>2</v>
      </c>
      <c r="E200" s="15" t="s">
        <v>10</v>
      </c>
      <c r="F200" s="42" t="s">
        <v>111</v>
      </c>
      <c r="G200" s="43" t="s">
        <v>112</v>
      </c>
      <c r="H200" s="32">
        <v>2231</v>
      </c>
      <c r="I200" s="25">
        <v>34646</v>
      </c>
      <c r="J200" s="47">
        <v>40307</v>
      </c>
      <c r="K200" s="15">
        <f>DATEDIF(I200,J200,"Y")</f>
        <v>15</v>
      </c>
      <c r="L200" s="16" t="str">
        <f>VLOOKUP(YEAR(I200),Categorias!A:B,2,0)</f>
        <v>JUVENIL</v>
      </c>
      <c r="M200" s="19"/>
      <c r="N200" s="4" t="s">
        <v>78</v>
      </c>
      <c r="O200" s="20">
        <f>COUNTIF($H$3:$H$19475,H200)</f>
        <v>19</v>
      </c>
    </row>
    <row r="201" spans="1:15" s="50" customFormat="1" ht="15.75">
      <c r="A201" s="3" t="s">
        <v>364</v>
      </c>
      <c r="B201" s="63">
        <v>0.03987615740740741</v>
      </c>
      <c r="C201" s="62"/>
      <c r="D201" s="19">
        <v>2</v>
      </c>
      <c r="E201" s="15" t="s">
        <v>10</v>
      </c>
      <c r="F201" s="42" t="s">
        <v>111</v>
      </c>
      <c r="G201" s="43" t="s">
        <v>112</v>
      </c>
      <c r="H201" s="32">
        <v>2231</v>
      </c>
      <c r="I201" s="25">
        <v>34646</v>
      </c>
      <c r="J201" s="47">
        <v>40320</v>
      </c>
      <c r="K201" s="15">
        <f>DATEDIF(I201,J201,"Y")</f>
        <v>15</v>
      </c>
      <c r="L201" s="16" t="str">
        <f>VLOOKUP(YEAR(I201),Categorias!A:B,2,0)</f>
        <v>JUVENIL</v>
      </c>
      <c r="M201" s="19"/>
      <c r="N201" s="4" t="s">
        <v>353</v>
      </c>
      <c r="O201" s="20">
        <f>COUNTIF($H$3:$H$19475,H201)</f>
        <v>19</v>
      </c>
    </row>
    <row r="202" spans="1:15" ht="15.75">
      <c r="A202" s="3" t="s">
        <v>364</v>
      </c>
      <c r="B202" s="63" t="s">
        <v>129</v>
      </c>
      <c r="C202" s="41"/>
      <c r="D202" s="19" t="s">
        <v>67</v>
      </c>
      <c r="E202" s="15" t="s">
        <v>10</v>
      </c>
      <c r="F202" s="30" t="s">
        <v>158</v>
      </c>
      <c r="G202" s="31" t="s">
        <v>159</v>
      </c>
      <c r="H202" s="30">
        <v>726</v>
      </c>
      <c r="I202" s="47">
        <v>31965</v>
      </c>
      <c r="J202" s="47">
        <v>40373</v>
      </c>
      <c r="K202" s="15">
        <f>DATEDIF(I202,J202,"Y")</f>
        <v>23</v>
      </c>
      <c r="L202" s="16" t="str">
        <f>VLOOKUP(YEAR(I202),Categorias!A:B,2,0)</f>
        <v>SENIOR</v>
      </c>
      <c r="N202" s="20" t="s">
        <v>242</v>
      </c>
      <c r="O202" s="20">
        <f>COUNTIF($H$3:$H$19475,H202)</f>
        <v>91</v>
      </c>
    </row>
    <row r="203" spans="1:15" ht="15.75">
      <c r="A203" s="15" t="s">
        <v>471</v>
      </c>
      <c r="B203" s="51">
        <v>0.3320486111111111</v>
      </c>
      <c r="C203" s="34"/>
      <c r="D203" s="37">
        <v>2</v>
      </c>
      <c r="E203" s="3" t="s">
        <v>10</v>
      </c>
      <c r="F203" s="30" t="s">
        <v>70</v>
      </c>
      <c r="G203" s="31" t="s">
        <v>71</v>
      </c>
      <c r="H203" s="30">
        <v>2868</v>
      </c>
      <c r="I203" s="47">
        <v>27357</v>
      </c>
      <c r="J203" s="47">
        <v>40446</v>
      </c>
      <c r="K203" s="15">
        <f>DATEDIF(I203,J203,"Y")</f>
        <v>35</v>
      </c>
      <c r="L203" s="16" t="str">
        <f>VLOOKUP(YEAR(I203),Categorias!A:B,2,0)</f>
        <v>VETERANO</v>
      </c>
      <c r="M203" s="28"/>
      <c r="N203" s="4" t="s">
        <v>472</v>
      </c>
      <c r="O203" s="20">
        <f>COUNTIF($H$3:$H$19475,H203)</f>
        <v>54</v>
      </c>
    </row>
    <row r="204" spans="1:15" ht="15.75">
      <c r="A204" s="15" t="s">
        <v>471</v>
      </c>
      <c r="B204" s="51">
        <v>0.3811111111111111</v>
      </c>
      <c r="D204" s="19">
        <v>3</v>
      </c>
      <c r="E204" s="3" t="s">
        <v>10</v>
      </c>
      <c r="F204" s="56" t="s">
        <v>302</v>
      </c>
      <c r="G204" s="56" t="s">
        <v>470</v>
      </c>
      <c r="H204" s="19">
        <v>165</v>
      </c>
      <c r="I204" s="25">
        <v>19983</v>
      </c>
      <c r="J204" s="47">
        <v>40446</v>
      </c>
      <c r="K204" s="15">
        <f>DATEDIF(I204,J204,"Y")</f>
        <v>56</v>
      </c>
      <c r="L204" s="16" t="str">
        <f>VLOOKUP(YEAR(I204),Categorias!A:B,2,0)</f>
        <v>VETERANO</v>
      </c>
      <c r="N204" s="4" t="s">
        <v>473</v>
      </c>
      <c r="O204" s="20">
        <f>COUNTIF($H$3:$H$19475,H204)</f>
        <v>2</v>
      </c>
    </row>
    <row r="205" spans="1:15" ht="15.75">
      <c r="A205" s="3" t="s">
        <v>320</v>
      </c>
      <c r="B205" s="52">
        <v>0.00013310185185185186</v>
      </c>
      <c r="C205" s="41">
        <v>0</v>
      </c>
      <c r="D205" s="19" t="s">
        <v>67</v>
      </c>
      <c r="E205" s="15" t="s">
        <v>10</v>
      </c>
      <c r="F205" s="30" t="s">
        <v>158</v>
      </c>
      <c r="G205" s="31" t="s">
        <v>159</v>
      </c>
      <c r="H205" s="30">
        <v>726</v>
      </c>
      <c r="I205" s="47">
        <v>31965</v>
      </c>
      <c r="J205" s="47">
        <v>40334</v>
      </c>
      <c r="K205" s="15">
        <f>DATEDIF(I205,J205,"Y")</f>
        <v>22</v>
      </c>
      <c r="L205" s="16" t="s">
        <v>19</v>
      </c>
      <c r="N205" s="4" t="s">
        <v>253</v>
      </c>
      <c r="O205" s="20">
        <f>COUNTIF($H$3:$H$19475,H205)</f>
        <v>91</v>
      </c>
    </row>
    <row r="206" spans="1:15" ht="15.75">
      <c r="A206" s="3" t="s">
        <v>320</v>
      </c>
      <c r="B206" s="69">
        <v>0.00013344907407407405</v>
      </c>
      <c r="C206" s="41">
        <v>-2.2</v>
      </c>
      <c r="D206" s="15" t="s">
        <v>442</v>
      </c>
      <c r="E206" s="15" t="s">
        <v>10</v>
      </c>
      <c r="F206" s="56" t="s">
        <v>111</v>
      </c>
      <c r="G206" s="56" t="s">
        <v>380</v>
      </c>
      <c r="H206" s="30">
        <v>9521</v>
      </c>
      <c r="I206" s="25">
        <v>34529</v>
      </c>
      <c r="J206" s="47">
        <v>40373</v>
      </c>
      <c r="K206" s="15">
        <f>DATEDIF(I206,J206,"Y")</f>
        <v>16</v>
      </c>
      <c r="L206" s="16" t="str">
        <f>VLOOKUP(YEAR(I206),Categorias!A:B,2,0)</f>
        <v>JUVENIL</v>
      </c>
      <c r="N206" s="20" t="s">
        <v>242</v>
      </c>
      <c r="O206" s="20">
        <f>COUNTIF($H$3:$H$19475,H206)</f>
        <v>12</v>
      </c>
    </row>
    <row r="207" spans="1:15" s="50" customFormat="1" ht="15.75">
      <c r="A207" s="15" t="s">
        <v>320</v>
      </c>
      <c r="B207" s="69">
        <v>0.00013437499999999997</v>
      </c>
      <c r="C207" s="41">
        <v>1.5</v>
      </c>
      <c r="D207" s="53">
        <v>9</v>
      </c>
      <c r="E207" s="15" t="s">
        <v>10</v>
      </c>
      <c r="F207" s="32" t="s">
        <v>217</v>
      </c>
      <c r="G207" s="31" t="s">
        <v>218</v>
      </c>
      <c r="H207" s="32">
        <v>3139</v>
      </c>
      <c r="I207" s="47">
        <v>33229</v>
      </c>
      <c r="J207" s="47">
        <v>40278</v>
      </c>
      <c r="K207" s="15">
        <f>DATEDIF(I207,J207,"Y")</f>
        <v>19</v>
      </c>
      <c r="L207" s="16" t="str">
        <f>VLOOKUP(YEAR(I207),Categorias!A:B,2,0)</f>
        <v>PROMESA</v>
      </c>
      <c r="M207" s="19"/>
      <c r="N207" s="20" t="s">
        <v>305</v>
      </c>
      <c r="O207" s="20">
        <f>COUNTIF($H$3:$H$19475,H207)</f>
        <v>19</v>
      </c>
    </row>
    <row r="208" spans="1:15" ht="15.75">
      <c r="A208" s="3" t="s">
        <v>320</v>
      </c>
      <c r="B208" s="69">
        <v>0.0001349537037037037</v>
      </c>
      <c r="C208" s="41">
        <v>0</v>
      </c>
      <c r="D208" s="15" t="s">
        <v>67</v>
      </c>
      <c r="E208" s="15" t="s">
        <v>10</v>
      </c>
      <c r="F208" s="56" t="s">
        <v>111</v>
      </c>
      <c r="G208" s="56" t="s">
        <v>380</v>
      </c>
      <c r="H208" s="30">
        <v>9521</v>
      </c>
      <c r="I208" s="25">
        <v>34529</v>
      </c>
      <c r="J208" s="47">
        <v>40346</v>
      </c>
      <c r="K208" s="15">
        <f>DATEDIF(I208,J208,"Y")</f>
        <v>15</v>
      </c>
      <c r="L208" s="16" t="str">
        <f>VLOOKUP(YEAR(I208),Categorias!A:B,2,0)</f>
        <v>JUVENIL</v>
      </c>
      <c r="N208" s="20" t="s">
        <v>242</v>
      </c>
      <c r="O208" s="20">
        <f>COUNTIF($H$3:$H$19475,H208)</f>
        <v>12</v>
      </c>
    </row>
    <row r="209" spans="1:15" ht="15.75">
      <c r="A209" s="3" t="s">
        <v>320</v>
      </c>
      <c r="B209" s="69">
        <v>0.00013518518518518518</v>
      </c>
      <c r="C209" s="41">
        <v>0</v>
      </c>
      <c r="D209" s="19" t="s">
        <v>67</v>
      </c>
      <c r="E209" s="15" t="s">
        <v>10</v>
      </c>
      <c r="F209" s="56" t="s">
        <v>111</v>
      </c>
      <c r="G209" s="56" t="s">
        <v>380</v>
      </c>
      <c r="H209" s="30">
        <v>9521</v>
      </c>
      <c r="I209" s="25">
        <v>34529</v>
      </c>
      <c r="J209" s="47">
        <v>40359</v>
      </c>
      <c r="K209" s="15">
        <f>DATEDIF(I209,J209,"Y")</f>
        <v>15</v>
      </c>
      <c r="L209" s="16" t="str">
        <f>VLOOKUP(YEAR(I209),Categorias!A:B,2,0)</f>
        <v>JUVENIL</v>
      </c>
      <c r="N209" s="20" t="s">
        <v>359</v>
      </c>
      <c r="O209" s="20">
        <f>COUNTIF($H$3:$H$19475,H209)</f>
        <v>12</v>
      </c>
    </row>
    <row r="210" spans="1:15" s="50" customFormat="1" ht="15.75">
      <c r="A210" s="3" t="s">
        <v>320</v>
      </c>
      <c r="B210" s="69">
        <v>0.0001357638888888889</v>
      </c>
      <c r="C210" s="41">
        <v>-1.8</v>
      </c>
      <c r="D210" s="15" t="s">
        <v>67</v>
      </c>
      <c r="E210" s="15" t="s">
        <v>10</v>
      </c>
      <c r="F210" s="56" t="s">
        <v>111</v>
      </c>
      <c r="G210" s="56" t="s">
        <v>380</v>
      </c>
      <c r="H210" s="30">
        <v>9521</v>
      </c>
      <c r="I210" s="25">
        <v>34529</v>
      </c>
      <c r="J210" s="47">
        <v>40352</v>
      </c>
      <c r="K210" s="15">
        <f>DATEDIF(I210,J210,"Y")</f>
        <v>15</v>
      </c>
      <c r="L210" s="16" t="str">
        <f>VLOOKUP(YEAR(I210),Categorias!A:B,2,0)</f>
        <v>JUVENIL</v>
      </c>
      <c r="M210" s="19"/>
      <c r="N210" s="20" t="s">
        <v>184</v>
      </c>
      <c r="O210" s="20">
        <f>COUNTIF($H$3:$H$19475,H210)</f>
        <v>12</v>
      </c>
    </row>
    <row r="211" spans="1:15" s="4" customFormat="1" ht="15.75">
      <c r="A211" s="3" t="s">
        <v>320</v>
      </c>
      <c r="B211" s="52">
        <v>0.0001365740740740741</v>
      </c>
      <c r="C211" s="41">
        <v>-1.8</v>
      </c>
      <c r="D211" s="19" t="s">
        <v>67</v>
      </c>
      <c r="E211" s="15" t="s">
        <v>10</v>
      </c>
      <c r="F211" s="30" t="s">
        <v>158</v>
      </c>
      <c r="G211" s="31" t="s">
        <v>159</v>
      </c>
      <c r="H211" s="30">
        <v>726</v>
      </c>
      <c r="I211" s="47">
        <v>31965</v>
      </c>
      <c r="J211" s="47">
        <v>40306</v>
      </c>
      <c r="K211" s="15">
        <f>DATEDIF(I211,J211,"Y")</f>
        <v>22</v>
      </c>
      <c r="L211" s="16" t="s">
        <v>19</v>
      </c>
      <c r="M211" s="19"/>
      <c r="N211" s="4" t="s">
        <v>196</v>
      </c>
      <c r="O211" s="20">
        <f>COUNTIF($H$3:$H$19475,H211)</f>
        <v>91</v>
      </c>
    </row>
    <row r="212" spans="1:15" ht="15.75">
      <c r="A212" s="3" t="s">
        <v>320</v>
      </c>
      <c r="B212" s="76">
        <v>0.0001365740740740741</v>
      </c>
      <c r="C212" s="41">
        <v>0.2</v>
      </c>
      <c r="D212" s="19" t="s">
        <v>67</v>
      </c>
      <c r="E212" s="19" t="s">
        <v>10</v>
      </c>
      <c r="F212" s="42" t="s">
        <v>255</v>
      </c>
      <c r="G212" s="43" t="s">
        <v>256</v>
      </c>
      <c r="H212" s="43">
        <v>3137</v>
      </c>
      <c r="I212" s="25">
        <v>33183</v>
      </c>
      <c r="J212" s="47">
        <v>40348</v>
      </c>
      <c r="K212" s="15">
        <f>DATEDIF(I212,J212,"Y")</f>
        <v>19</v>
      </c>
      <c r="L212" s="16" t="str">
        <f>VLOOKUP(YEAR(I212),Categorias!A:B,2,0)</f>
        <v>PROMESA</v>
      </c>
      <c r="N212" s="4" t="s">
        <v>317</v>
      </c>
      <c r="O212" s="20">
        <f>COUNTIF($H$3:$H$19475,H212)</f>
        <v>11</v>
      </c>
    </row>
    <row r="213" spans="1:15" ht="15.75">
      <c r="A213" s="3" t="s">
        <v>320</v>
      </c>
      <c r="B213" s="76">
        <v>0.00013680555555555557</v>
      </c>
      <c r="C213" s="41">
        <v>0</v>
      </c>
      <c r="D213" s="35" t="s">
        <v>67</v>
      </c>
      <c r="E213" s="19" t="s">
        <v>10</v>
      </c>
      <c r="F213" s="42" t="s">
        <v>217</v>
      </c>
      <c r="G213" s="43" t="s">
        <v>218</v>
      </c>
      <c r="H213" s="42">
        <v>3139</v>
      </c>
      <c r="I213" s="25">
        <v>33229</v>
      </c>
      <c r="J213" s="47">
        <v>40257</v>
      </c>
      <c r="K213" s="15">
        <f>DATEDIF(I213,J213,"Y")</f>
        <v>19</v>
      </c>
      <c r="L213" s="16" t="str">
        <f>VLOOKUP(YEAR(I213),Categorias!A:B,2,0)</f>
        <v>PROMESA</v>
      </c>
      <c r="N213" s="4" t="s">
        <v>317</v>
      </c>
      <c r="O213" s="20">
        <f>COUNTIF($H$3:$H$19475,H213)</f>
        <v>19</v>
      </c>
    </row>
    <row r="214" spans="1:15" ht="15.75">
      <c r="A214" s="3" t="s">
        <v>320</v>
      </c>
      <c r="B214" s="76">
        <v>0.00013692129629629628</v>
      </c>
      <c r="C214" s="41">
        <v>0</v>
      </c>
      <c r="D214" s="19" t="s">
        <v>67</v>
      </c>
      <c r="E214" s="15" t="s">
        <v>10</v>
      </c>
      <c r="F214" s="42" t="s">
        <v>217</v>
      </c>
      <c r="G214" s="43" t="s">
        <v>218</v>
      </c>
      <c r="H214" s="42">
        <v>3139</v>
      </c>
      <c r="I214" s="25">
        <v>33229</v>
      </c>
      <c r="J214" s="47">
        <v>40286</v>
      </c>
      <c r="K214" s="15">
        <f>DATEDIF(I214,J214,"Y")</f>
        <v>19</v>
      </c>
      <c r="L214" s="16" t="str">
        <f>VLOOKUP(YEAR(I214),Categorias!A:B,2,0)</f>
        <v>PROMESA</v>
      </c>
      <c r="N214" s="4" t="s">
        <v>356</v>
      </c>
      <c r="O214" s="20">
        <f>COUNTIF($H$3:$H$19475,H214)</f>
        <v>19</v>
      </c>
    </row>
    <row r="215" spans="1:15" ht="15.75">
      <c r="A215" s="3" t="s">
        <v>320</v>
      </c>
      <c r="B215" s="76">
        <v>0.00013726851851851853</v>
      </c>
      <c r="C215" s="41"/>
      <c r="D215" s="19">
        <v>8</v>
      </c>
      <c r="E215" s="19" t="s">
        <v>10</v>
      </c>
      <c r="F215" s="42" t="s">
        <v>255</v>
      </c>
      <c r="G215" s="43" t="s">
        <v>256</v>
      </c>
      <c r="H215" s="43">
        <v>3137</v>
      </c>
      <c r="I215" s="25">
        <v>33183</v>
      </c>
      <c r="J215" s="47">
        <v>40348</v>
      </c>
      <c r="K215" s="15">
        <f>DATEDIF(I215,J215,"Y")</f>
        <v>19</v>
      </c>
      <c r="L215" s="16" t="str">
        <f>VLOOKUP(YEAR(I215),Categorias!A:B,2,0)</f>
        <v>PROMESA</v>
      </c>
      <c r="N215" s="4" t="s">
        <v>317</v>
      </c>
      <c r="O215" s="20">
        <f>COUNTIF($H$3:$H$19475,H215)</f>
        <v>11</v>
      </c>
    </row>
    <row r="216" spans="1:15" ht="15.75">
      <c r="A216" s="3" t="s">
        <v>320</v>
      </c>
      <c r="B216" s="76">
        <v>0.00013738425925925927</v>
      </c>
      <c r="C216" s="41">
        <v>0</v>
      </c>
      <c r="D216" s="35" t="s">
        <v>67</v>
      </c>
      <c r="E216" s="19" t="s">
        <v>10</v>
      </c>
      <c r="F216" s="42" t="s">
        <v>255</v>
      </c>
      <c r="G216" s="43" t="s">
        <v>256</v>
      </c>
      <c r="H216" s="43">
        <v>3137</v>
      </c>
      <c r="I216" s="25">
        <v>33183</v>
      </c>
      <c r="J216" s="47">
        <v>40257</v>
      </c>
      <c r="K216" s="15">
        <f>DATEDIF(I216,J216,"Y")</f>
        <v>19</v>
      </c>
      <c r="L216" s="16" t="str">
        <f>VLOOKUP(YEAR(I216),Categorias!A:B,2,0)</f>
        <v>PROMESA</v>
      </c>
      <c r="N216" s="4" t="s">
        <v>317</v>
      </c>
      <c r="O216" s="20">
        <f>COUNTIF($H$3:$H$19475,H216)</f>
        <v>11</v>
      </c>
    </row>
    <row r="217" spans="1:15" ht="15.75">
      <c r="A217" s="3" t="s">
        <v>320</v>
      </c>
      <c r="B217" s="76">
        <v>0.0001375</v>
      </c>
      <c r="C217" s="41">
        <v>0.2</v>
      </c>
      <c r="D217" s="19" t="s">
        <v>67</v>
      </c>
      <c r="E217" s="15" t="s">
        <v>10</v>
      </c>
      <c r="F217" s="42" t="s">
        <v>217</v>
      </c>
      <c r="G217" s="43" t="s">
        <v>218</v>
      </c>
      <c r="H217" s="42">
        <v>3139</v>
      </c>
      <c r="I217" s="25">
        <v>33229</v>
      </c>
      <c r="J217" s="47">
        <v>40348</v>
      </c>
      <c r="K217" s="15">
        <f>DATEDIF(I217,J217,"Y")</f>
        <v>19</v>
      </c>
      <c r="L217" s="16" t="str">
        <f>VLOOKUP(YEAR(I217),Categorias!A:B,2,0)</f>
        <v>PROMESA</v>
      </c>
      <c r="N217" s="4" t="s">
        <v>317</v>
      </c>
      <c r="O217" s="20">
        <f>COUNTIF($H$3:$H$19475,H217)</f>
        <v>19</v>
      </c>
    </row>
    <row r="218" spans="1:15" ht="15.75">
      <c r="A218" s="3" t="s">
        <v>320</v>
      </c>
      <c r="B218" s="76">
        <v>0.0001377314814814815</v>
      </c>
      <c r="C218" s="41">
        <v>0</v>
      </c>
      <c r="D218" s="19" t="s">
        <v>67</v>
      </c>
      <c r="E218" s="15" t="s">
        <v>10</v>
      </c>
      <c r="F218" s="42" t="s">
        <v>255</v>
      </c>
      <c r="G218" s="43" t="s">
        <v>256</v>
      </c>
      <c r="H218" s="43">
        <v>3137</v>
      </c>
      <c r="I218" s="25">
        <v>33183</v>
      </c>
      <c r="J218" s="47">
        <v>40286</v>
      </c>
      <c r="K218" s="15">
        <f>DATEDIF(I218,J218,"Y")</f>
        <v>19</v>
      </c>
      <c r="L218" s="16" t="str">
        <f>VLOOKUP(YEAR(I218),Categorias!A:B,2,0)</f>
        <v>PROMESA</v>
      </c>
      <c r="N218" s="4" t="s">
        <v>356</v>
      </c>
      <c r="O218" s="20">
        <f>COUNTIF($H$3:$H$19475,H218)</f>
        <v>11</v>
      </c>
    </row>
    <row r="219" spans="1:15" ht="15.75">
      <c r="A219" s="3" t="s">
        <v>320</v>
      </c>
      <c r="B219" s="69">
        <v>0.00013784722222222223</v>
      </c>
      <c r="C219" s="41">
        <v>-0.1</v>
      </c>
      <c r="D219" s="19" t="s">
        <v>438</v>
      </c>
      <c r="E219" s="15" t="s">
        <v>10</v>
      </c>
      <c r="F219" s="56" t="s">
        <v>111</v>
      </c>
      <c r="G219" s="56" t="s">
        <v>380</v>
      </c>
      <c r="H219" s="30">
        <v>9521</v>
      </c>
      <c r="I219" s="25">
        <v>34529</v>
      </c>
      <c r="J219" s="47">
        <v>40367</v>
      </c>
      <c r="K219" s="15">
        <f>DATEDIF(I219,J219,"Y")</f>
        <v>15</v>
      </c>
      <c r="L219" s="16" t="str">
        <f>VLOOKUP(YEAR(I219),Categorias!A:B,2,0)</f>
        <v>JUVENIL</v>
      </c>
      <c r="N219" s="20" t="s">
        <v>242</v>
      </c>
      <c r="O219" s="20">
        <f>COUNTIF($H$3:$H$19475,H219)</f>
        <v>12</v>
      </c>
    </row>
    <row r="220" spans="1:15" ht="15.75">
      <c r="A220" s="3" t="s">
        <v>320</v>
      </c>
      <c r="B220" s="69">
        <v>0.0001380787037037037</v>
      </c>
      <c r="C220" s="41">
        <v>-2.2</v>
      </c>
      <c r="D220" s="15" t="s">
        <v>446</v>
      </c>
      <c r="E220" s="15" t="s">
        <v>10</v>
      </c>
      <c r="F220" s="30" t="s">
        <v>201</v>
      </c>
      <c r="G220" s="31" t="s">
        <v>202</v>
      </c>
      <c r="H220" s="30">
        <v>2269</v>
      </c>
      <c r="I220" s="47">
        <v>33606</v>
      </c>
      <c r="J220" s="47">
        <v>40373</v>
      </c>
      <c r="K220" s="15">
        <f>DATEDIF(I220,J220,"Y")</f>
        <v>18</v>
      </c>
      <c r="L220" s="16" t="str">
        <f>VLOOKUP(YEAR(I220),Categorias!A:B,2,0)</f>
        <v>JUNIOR</v>
      </c>
      <c r="N220" s="20" t="s">
        <v>242</v>
      </c>
      <c r="O220" s="20">
        <f>COUNTIF($H$3:$H$19475,H220)</f>
        <v>20</v>
      </c>
    </row>
    <row r="221" spans="1:15" ht="15.75">
      <c r="A221" s="15" t="s">
        <v>320</v>
      </c>
      <c r="B221" s="69">
        <v>0.0001388888888888889</v>
      </c>
      <c r="C221" s="41">
        <v>0.3</v>
      </c>
      <c r="D221" s="3">
        <v>17</v>
      </c>
      <c r="E221" s="15" t="s">
        <v>10</v>
      </c>
      <c r="F221" s="30" t="s">
        <v>158</v>
      </c>
      <c r="G221" s="31" t="s">
        <v>159</v>
      </c>
      <c r="H221" s="30">
        <v>726</v>
      </c>
      <c r="I221" s="47">
        <v>31965</v>
      </c>
      <c r="J221" s="47">
        <v>40278</v>
      </c>
      <c r="K221" s="15">
        <f>DATEDIF(I221,J221,"Y")</f>
        <v>22</v>
      </c>
      <c r="L221" s="16" t="str">
        <f>VLOOKUP(YEAR(I221),Categorias!A:B,2,0)</f>
        <v>SENIOR</v>
      </c>
      <c r="N221" s="20" t="s">
        <v>305</v>
      </c>
      <c r="O221" s="20">
        <f>COUNTIF($H$3:$H$19475,H221)</f>
        <v>91</v>
      </c>
    </row>
    <row r="222" spans="1:15" ht="15.75">
      <c r="A222" s="3" t="s">
        <v>320</v>
      </c>
      <c r="B222" s="69">
        <v>0.0001392361111111111</v>
      </c>
      <c r="C222" s="41">
        <v>0.6</v>
      </c>
      <c r="D222" s="37">
        <v>12</v>
      </c>
      <c r="E222" s="15" t="s">
        <v>10</v>
      </c>
      <c r="F222" s="56" t="s">
        <v>111</v>
      </c>
      <c r="G222" s="56" t="s">
        <v>380</v>
      </c>
      <c r="H222" s="30">
        <v>9521</v>
      </c>
      <c r="I222" s="25">
        <v>34529</v>
      </c>
      <c r="J222" s="47">
        <v>40321</v>
      </c>
      <c r="K222" s="15">
        <f>DATEDIF(I222,J222,"Y")</f>
        <v>15</v>
      </c>
      <c r="L222" s="16" t="str">
        <f>VLOOKUP(YEAR(I222),Categorias!A:B,2,0)</f>
        <v>JUVENIL</v>
      </c>
      <c r="N222" s="4" t="s">
        <v>353</v>
      </c>
      <c r="O222" s="20">
        <f>COUNTIF($H$3:$H$19475,H222)</f>
        <v>12</v>
      </c>
    </row>
    <row r="223" spans="1:15" ht="15.75">
      <c r="A223" s="3" t="s">
        <v>320</v>
      </c>
      <c r="B223" s="76">
        <v>0.00013958333333333333</v>
      </c>
      <c r="C223" s="41">
        <v>0</v>
      </c>
      <c r="D223" s="15" t="s">
        <v>67</v>
      </c>
      <c r="E223" s="19" t="s">
        <v>10</v>
      </c>
      <c r="F223" s="42" t="s">
        <v>217</v>
      </c>
      <c r="G223" s="43" t="s">
        <v>218</v>
      </c>
      <c r="H223" s="42">
        <v>3139</v>
      </c>
      <c r="I223" s="25">
        <v>33229</v>
      </c>
      <c r="J223" s="47">
        <v>40352</v>
      </c>
      <c r="K223" s="15">
        <f>DATEDIF(I223,J223,"Y")</f>
        <v>19</v>
      </c>
      <c r="L223" s="16" t="str">
        <f>VLOOKUP(YEAR(I223),Categorias!A:B,2,0)</f>
        <v>PROMESA</v>
      </c>
      <c r="N223" s="20" t="s">
        <v>184</v>
      </c>
      <c r="O223" s="20">
        <f>COUNTIF($H$3:$H$19475,H223)</f>
        <v>19</v>
      </c>
    </row>
    <row r="224" spans="1:15" s="4" customFormat="1" ht="15.75">
      <c r="A224" s="3" t="s">
        <v>320</v>
      </c>
      <c r="B224" s="69">
        <v>0.0001398148148148148</v>
      </c>
      <c r="C224" s="41">
        <v>-0.4</v>
      </c>
      <c r="D224" s="19" t="s">
        <v>67</v>
      </c>
      <c r="E224" s="15" t="s">
        <v>10</v>
      </c>
      <c r="F224" s="30" t="s">
        <v>158</v>
      </c>
      <c r="G224" s="31" t="s">
        <v>159</v>
      </c>
      <c r="H224" s="30">
        <v>726</v>
      </c>
      <c r="I224" s="47">
        <v>31965</v>
      </c>
      <c r="J224" s="47">
        <v>40346</v>
      </c>
      <c r="K224" s="15">
        <f>DATEDIF(I224,J224,"Y")</f>
        <v>22</v>
      </c>
      <c r="L224" s="16" t="str">
        <f>VLOOKUP(YEAR(I224),Categorias!A:B,2,0)</f>
        <v>SENIOR</v>
      </c>
      <c r="M224" s="19"/>
      <c r="N224" s="20" t="s">
        <v>242</v>
      </c>
      <c r="O224" s="20">
        <f>COUNTIF($H$3:$H$19475,H224)</f>
        <v>91</v>
      </c>
    </row>
    <row r="225" spans="1:15" ht="15.75">
      <c r="A225" s="3" t="s">
        <v>320</v>
      </c>
      <c r="B225" s="69">
        <v>0.00014039351851851854</v>
      </c>
      <c r="C225" s="41">
        <v>0.9</v>
      </c>
      <c r="D225" s="37">
        <v>18</v>
      </c>
      <c r="E225" s="15" t="s">
        <v>10</v>
      </c>
      <c r="F225" s="32" t="s">
        <v>79</v>
      </c>
      <c r="G225" s="31" t="s">
        <v>172</v>
      </c>
      <c r="H225" s="32">
        <v>1495</v>
      </c>
      <c r="I225" s="47">
        <v>34260</v>
      </c>
      <c r="J225" s="47">
        <v>40321</v>
      </c>
      <c r="K225" s="15">
        <f>DATEDIF(I225,J225,"Y")</f>
        <v>16</v>
      </c>
      <c r="L225" s="16" t="str">
        <f>VLOOKUP(YEAR(I225),Categorias!A:B,2,0)</f>
        <v>JUVENIL</v>
      </c>
      <c r="N225" s="4" t="s">
        <v>353</v>
      </c>
      <c r="O225" s="20">
        <f>COUNTIF($H$3:$H$19475,H225)</f>
        <v>14</v>
      </c>
    </row>
    <row r="226" spans="1:15" ht="15.75">
      <c r="A226" s="3" t="s">
        <v>320</v>
      </c>
      <c r="B226" s="76">
        <v>0.00014050925925925925</v>
      </c>
      <c r="C226" s="41">
        <v>-0.4</v>
      </c>
      <c r="D226" s="35">
        <v>20</v>
      </c>
      <c r="E226" s="19" t="s">
        <v>10</v>
      </c>
      <c r="F226" s="42" t="s">
        <v>217</v>
      </c>
      <c r="G226" s="43" t="s">
        <v>218</v>
      </c>
      <c r="H226" s="42">
        <v>3139</v>
      </c>
      <c r="I226" s="25">
        <v>33229</v>
      </c>
      <c r="J226" s="47">
        <v>40292</v>
      </c>
      <c r="K226" s="15">
        <f>DATEDIF(I226,J226,"Y")</f>
        <v>19</v>
      </c>
      <c r="L226" s="16" t="str">
        <f>VLOOKUP(YEAR(I226),Categorias!A:B,2,0)</f>
        <v>PROMESA</v>
      </c>
      <c r="N226" s="4" t="s">
        <v>353</v>
      </c>
      <c r="O226" s="20">
        <f>COUNTIF($H$3:$H$19475,H226)</f>
        <v>19</v>
      </c>
    </row>
    <row r="227" spans="1:15" s="4" customFormat="1" ht="15.75">
      <c r="A227" s="3" t="s">
        <v>320</v>
      </c>
      <c r="B227" s="69">
        <v>0.00014062500000000002</v>
      </c>
      <c r="C227" s="41">
        <v>0.4</v>
      </c>
      <c r="D227" s="35" t="s">
        <v>67</v>
      </c>
      <c r="E227" s="15" t="s">
        <v>10</v>
      </c>
      <c r="F227" s="32" t="s">
        <v>173</v>
      </c>
      <c r="G227" s="31" t="s">
        <v>174</v>
      </c>
      <c r="H227" s="32">
        <v>1759</v>
      </c>
      <c r="I227" s="47">
        <v>33379</v>
      </c>
      <c r="J227" s="47">
        <v>40340</v>
      </c>
      <c r="K227" s="15">
        <f>DATEDIF(I227,J227,"Y")</f>
        <v>19</v>
      </c>
      <c r="L227" s="16" t="str">
        <f>VLOOKUP(YEAR(I227),Categorias!A:B,2,0)</f>
        <v>JUNIOR</v>
      </c>
      <c r="M227" s="19"/>
      <c r="N227" s="20" t="s">
        <v>184</v>
      </c>
      <c r="O227" s="20">
        <f>COUNTIF($H$3:$H$19475,H227)</f>
        <v>49</v>
      </c>
    </row>
    <row r="228" spans="1:15" ht="15.75">
      <c r="A228" s="15" t="s">
        <v>320</v>
      </c>
      <c r="B228" s="69">
        <v>0.00014074074074074073</v>
      </c>
      <c r="C228" s="41">
        <v>3.6</v>
      </c>
      <c r="D228" s="35">
        <v>25</v>
      </c>
      <c r="E228" s="15" t="s">
        <v>10</v>
      </c>
      <c r="F228" s="32" t="s">
        <v>173</v>
      </c>
      <c r="G228" s="31" t="s">
        <v>174</v>
      </c>
      <c r="H228" s="32">
        <v>1759</v>
      </c>
      <c r="I228" s="47">
        <v>33379</v>
      </c>
      <c r="J228" s="47">
        <v>40278</v>
      </c>
      <c r="K228" s="15">
        <f>DATEDIF(I228,J228,"Y")</f>
        <v>18</v>
      </c>
      <c r="L228" s="16" t="str">
        <f>VLOOKUP(YEAR(I228),Categorias!A:B,2,0)</f>
        <v>JUNIOR</v>
      </c>
      <c r="N228" s="20" t="s">
        <v>305</v>
      </c>
      <c r="O228" s="20">
        <f>COUNTIF($H$3:$H$19475,H228)</f>
        <v>49</v>
      </c>
    </row>
    <row r="229" spans="1:15" ht="15.75">
      <c r="A229" s="3" t="s">
        <v>320</v>
      </c>
      <c r="B229" s="69">
        <v>0.00014074074074074073</v>
      </c>
      <c r="C229" s="41">
        <v>-0.2</v>
      </c>
      <c r="D229" s="3">
        <v>16</v>
      </c>
      <c r="E229" s="15" t="s">
        <v>10</v>
      </c>
      <c r="F229" s="30" t="s">
        <v>158</v>
      </c>
      <c r="G229" s="31" t="s">
        <v>159</v>
      </c>
      <c r="H229" s="30">
        <v>726</v>
      </c>
      <c r="I229" s="47">
        <v>31965</v>
      </c>
      <c r="J229" s="47">
        <v>40292</v>
      </c>
      <c r="K229" s="15">
        <f>DATEDIF(I229,J229,"Y")</f>
        <v>22</v>
      </c>
      <c r="L229" s="16" t="str">
        <f>VLOOKUP(YEAR(I229),Categorias!A:B,2,0)</f>
        <v>SENIOR</v>
      </c>
      <c r="N229" s="4" t="s">
        <v>353</v>
      </c>
      <c r="O229" s="20">
        <f>COUNTIF($H$3:$H$19475,H229)</f>
        <v>91</v>
      </c>
    </row>
    <row r="230" spans="1:15" ht="15.75">
      <c r="A230" s="3" t="s">
        <v>320</v>
      </c>
      <c r="B230" s="69">
        <v>0.00014085648148148147</v>
      </c>
      <c r="C230" s="34">
        <v>0.9</v>
      </c>
      <c r="D230" s="19">
        <v>19</v>
      </c>
      <c r="E230" s="15" t="s">
        <v>10</v>
      </c>
      <c r="F230" s="30" t="s">
        <v>201</v>
      </c>
      <c r="G230" s="43" t="s">
        <v>332</v>
      </c>
      <c r="H230" s="42">
        <v>2817</v>
      </c>
      <c r="I230" s="25">
        <v>34037</v>
      </c>
      <c r="J230" s="47">
        <v>40321</v>
      </c>
      <c r="K230" s="15">
        <f>DATEDIF(I230,J230,"Y")</f>
        <v>17</v>
      </c>
      <c r="L230" s="16" t="str">
        <f>VLOOKUP(YEAR(I230),Categorias!A:B,2,0)</f>
        <v>JUVENIL</v>
      </c>
      <c r="N230" s="4" t="s">
        <v>353</v>
      </c>
      <c r="O230" s="20">
        <f>COUNTIF($H$3:$H$19475,H230)</f>
        <v>4</v>
      </c>
    </row>
    <row r="231" spans="1:15" s="50" customFormat="1" ht="15.75">
      <c r="A231" s="3" t="s">
        <v>320</v>
      </c>
      <c r="B231" s="76">
        <v>0.0001414351851851852</v>
      </c>
      <c r="C231" s="41">
        <v>-0.1</v>
      </c>
      <c r="D231" s="35" t="s">
        <v>439</v>
      </c>
      <c r="E231" s="19" t="s">
        <v>10</v>
      </c>
      <c r="F231" s="42" t="s">
        <v>217</v>
      </c>
      <c r="G231" s="43" t="s">
        <v>218</v>
      </c>
      <c r="H231" s="42">
        <v>3139</v>
      </c>
      <c r="I231" s="25">
        <v>33229</v>
      </c>
      <c r="J231" s="47">
        <v>40367</v>
      </c>
      <c r="K231" s="15">
        <f>DATEDIF(I231,J231,"Y")</f>
        <v>19</v>
      </c>
      <c r="L231" s="16" t="str">
        <f>VLOOKUP(YEAR(I231),Categorias!A:B,2,0)</f>
        <v>PROMESA</v>
      </c>
      <c r="M231" s="19"/>
      <c r="N231" s="20" t="s">
        <v>242</v>
      </c>
      <c r="O231" s="20">
        <f>COUNTIF($H$3:$H$19475,H231)</f>
        <v>19</v>
      </c>
    </row>
    <row r="232" spans="1:15" ht="15.75">
      <c r="A232" s="3" t="s">
        <v>320</v>
      </c>
      <c r="B232" s="69">
        <v>0.00014189814814814816</v>
      </c>
      <c r="C232" s="41">
        <v>0</v>
      </c>
      <c r="D232" s="37">
        <v>15</v>
      </c>
      <c r="E232" s="15" t="s">
        <v>10</v>
      </c>
      <c r="F232" s="32" t="s">
        <v>79</v>
      </c>
      <c r="G232" s="31" t="s">
        <v>172</v>
      </c>
      <c r="H232" s="32">
        <v>1495</v>
      </c>
      <c r="I232" s="47">
        <v>34260</v>
      </c>
      <c r="J232" s="47">
        <v>40292</v>
      </c>
      <c r="K232" s="15">
        <f>DATEDIF(I232,J232,"Y")</f>
        <v>16</v>
      </c>
      <c r="L232" s="16" t="str">
        <f>VLOOKUP(YEAR(I232),Categorias!A:B,2,0)</f>
        <v>JUVENIL</v>
      </c>
      <c r="N232" s="4" t="s">
        <v>353</v>
      </c>
      <c r="O232" s="20">
        <f>COUNTIF($H$3:$H$19475,H232)</f>
        <v>14</v>
      </c>
    </row>
    <row r="233" spans="1:15" ht="15.75">
      <c r="A233" s="3" t="s">
        <v>320</v>
      </c>
      <c r="B233" s="69">
        <v>0.00014201388888888887</v>
      </c>
      <c r="C233" s="41">
        <v>0.2</v>
      </c>
      <c r="D233" s="15" t="s">
        <v>67</v>
      </c>
      <c r="E233" s="15" t="s">
        <v>10</v>
      </c>
      <c r="F233" s="32" t="s">
        <v>173</v>
      </c>
      <c r="G233" s="31" t="s">
        <v>174</v>
      </c>
      <c r="H233" s="32">
        <v>1759</v>
      </c>
      <c r="I233" s="47">
        <v>33379</v>
      </c>
      <c r="J233" s="47">
        <v>40313</v>
      </c>
      <c r="K233" s="15">
        <f>DATEDIF(I233,J233,"Y")</f>
        <v>18</v>
      </c>
      <c r="L233" s="16" t="str">
        <f>VLOOKUP(YEAR(I233),Categorias!A:B,2,0)</f>
        <v>JUNIOR</v>
      </c>
      <c r="N233" s="20" t="s">
        <v>365</v>
      </c>
      <c r="O233" s="20">
        <f>COUNTIF($H$3:$H$19475,H233)</f>
        <v>49</v>
      </c>
    </row>
    <row r="234" spans="1:15" ht="15.75">
      <c r="A234" s="3" t="s">
        <v>320</v>
      </c>
      <c r="B234" s="76">
        <v>0.0001421296296296296</v>
      </c>
      <c r="C234" s="41">
        <v>1.1</v>
      </c>
      <c r="D234" s="46">
        <v>5</v>
      </c>
      <c r="E234" s="15" t="s">
        <v>10</v>
      </c>
      <c r="F234" s="32" t="s">
        <v>173</v>
      </c>
      <c r="G234" s="31" t="s">
        <v>174</v>
      </c>
      <c r="H234" s="32">
        <v>1759</v>
      </c>
      <c r="I234" s="47">
        <v>33379</v>
      </c>
      <c r="J234" s="47">
        <v>40348</v>
      </c>
      <c r="K234" s="15">
        <f>DATEDIF(I234,J234,"Y")</f>
        <v>19</v>
      </c>
      <c r="L234" s="16" t="str">
        <f>VLOOKUP(YEAR(I234),Categorias!A:B,2,0)</f>
        <v>JUNIOR</v>
      </c>
      <c r="N234" s="4" t="s">
        <v>317</v>
      </c>
      <c r="O234" s="20">
        <f>COUNTIF($H$3:$H$19475,H234)</f>
        <v>49</v>
      </c>
    </row>
    <row r="235" spans="1:15" s="4" customFormat="1" ht="15.75">
      <c r="A235" s="3" t="s">
        <v>320</v>
      </c>
      <c r="B235" s="69">
        <v>0.00014236111111111112</v>
      </c>
      <c r="C235" s="41">
        <v>-2.8</v>
      </c>
      <c r="D235" s="19" t="s">
        <v>67</v>
      </c>
      <c r="E235" s="15" t="s">
        <v>10</v>
      </c>
      <c r="F235" s="30" t="s">
        <v>158</v>
      </c>
      <c r="G235" s="31" t="s">
        <v>159</v>
      </c>
      <c r="H235" s="30">
        <v>726</v>
      </c>
      <c r="I235" s="47">
        <v>31965</v>
      </c>
      <c r="J235" s="47">
        <v>40359</v>
      </c>
      <c r="K235" s="15">
        <f>DATEDIF(I235,J235,"Y")</f>
        <v>22</v>
      </c>
      <c r="L235" s="16" t="str">
        <f>VLOOKUP(YEAR(I235),Categorias!A:B,2,0)</f>
        <v>SENIOR</v>
      </c>
      <c r="M235" s="19"/>
      <c r="N235" s="20" t="s">
        <v>359</v>
      </c>
      <c r="O235" s="20">
        <f>COUNTIF($H$3:$H$19475,H235)</f>
        <v>91</v>
      </c>
    </row>
    <row r="236" spans="1:15" s="4" customFormat="1" ht="15.75">
      <c r="A236" s="3" t="s">
        <v>320</v>
      </c>
      <c r="B236" s="69">
        <v>0.00014247685185185186</v>
      </c>
      <c r="C236" s="41">
        <v>-2.2</v>
      </c>
      <c r="D236" s="35" t="s">
        <v>67</v>
      </c>
      <c r="E236" s="15" t="s">
        <v>10</v>
      </c>
      <c r="F236" s="32" t="s">
        <v>173</v>
      </c>
      <c r="G236" s="31" t="s">
        <v>174</v>
      </c>
      <c r="H236" s="32">
        <v>1759</v>
      </c>
      <c r="I236" s="47">
        <v>33379</v>
      </c>
      <c r="J236" s="47">
        <v>40352</v>
      </c>
      <c r="K236" s="15">
        <f>DATEDIF(I236,J236,"Y")</f>
        <v>19</v>
      </c>
      <c r="L236" s="16" t="str">
        <f>VLOOKUP(YEAR(I236),Categorias!A:B,2,0)</f>
        <v>JUNIOR</v>
      </c>
      <c r="M236" s="19"/>
      <c r="N236" s="20" t="s">
        <v>184</v>
      </c>
      <c r="O236" s="20">
        <f>COUNTIF($H$3:$H$19475,H236)</f>
        <v>49</v>
      </c>
    </row>
    <row r="237" spans="1:15" s="50" customFormat="1" ht="15.75">
      <c r="A237" s="15" t="s">
        <v>320</v>
      </c>
      <c r="B237" s="69">
        <v>0.0001425925925925926</v>
      </c>
      <c r="C237" s="41">
        <v>0.3</v>
      </c>
      <c r="D237" s="35">
        <v>40</v>
      </c>
      <c r="E237" s="15" t="s">
        <v>10</v>
      </c>
      <c r="F237" s="32" t="s">
        <v>173</v>
      </c>
      <c r="G237" s="31" t="s">
        <v>174</v>
      </c>
      <c r="H237" s="32">
        <v>1759</v>
      </c>
      <c r="I237" s="47">
        <v>33379</v>
      </c>
      <c r="J237" s="47">
        <v>40325</v>
      </c>
      <c r="K237" s="15">
        <f>DATEDIF(I237,J237,"Y")</f>
        <v>19</v>
      </c>
      <c r="L237" s="16" t="str">
        <f>VLOOKUP(YEAR(I237),Categorias!A:B,2,0)</f>
        <v>JUNIOR</v>
      </c>
      <c r="M237" s="19"/>
      <c r="N237" s="20" t="s">
        <v>351</v>
      </c>
      <c r="O237" s="20">
        <f>COUNTIF($H$3:$H$19475,H237)</f>
        <v>49</v>
      </c>
    </row>
    <row r="238" spans="1:15" ht="15.75">
      <c r="A238" s="3" t="s">
        <v>320</v>
      </c>
      <c r="B238" s="52">
        <v>0.00014351851851851852</v>
      </c>
      <c r="C238" s="41">
        <v>-0.6</v>
      </c>
      <c r="D238" s="46">
        <v>2</v>
      </c>
      <c r="E238" s="15" t="s">
        <v>10</v>
      </c>
      <c r="F238" s="30" t="s">
        <v>75</v>
      </c>
      <c r="G238" s="31" t="s">
        <v>76</v>
      </c>
      <c r="H238" s="32">
        <v>2834</v>
      </c>
      <c r="I238" s="47">
        <v>35374</v>
      </c>
      <c r="J238" s="47">
        <v>40306</v>
      </c>
      <c r="K238" s="15">
        <f>DATEDIF(I238,J238,"Y")</f>
        <v>13</v>
      </c>
      <c r="L238" s="16" t="str">
        <f>VLOOKUP(YEAR(I238),Categorias!A:B,2,0)</f>
        <v>CADETE</v>
      </c>
      <c r="N238" s="4" t="s">
        <v>78</v>
      </c>
      <c r="O238" s="20">
        <f>COUNTIF($H$3:$H$19475,H238)</f>
        <v>47</v>
      </c>
    </row>
    <row r="239" spans="1:15" ht="15.75">
      <c r="A239" s="15" t="s">
        <v>320</v>
      </c>
      <c r="B239" s="69">
        <v>0.00014398148148148145</v>
      </c>
      <c r="C239" s="41">
        <v>-4.9</v>
      </c>
      <c r="D239" s="19" t="s">
        <v>440</v>
      </c>
      <c r="E239" s="15" t="s">
        <v>10</v>
      </c>
      <c r="F239" s="32" t="s">
        <v>173</v>
      </c>
      <c r="G239" s="31" t="s">
        <v>174</v>
      </c>
      <c r="H239" s="32">
        <v>1759</v>
      </c>
      <c r="I239" s="47">
        <v>33379</v>
      </c>
      <c r="J239" s="47">
        <v>40367</v>
      </c>
      <c r="K239" s="15">
        <f>DATEDIF(I239,J239,"Y")</f>
        <v>19</v>
      </c>
      <c r="L239" s="16" t="str">
        <f>VLOOKUP(YEAR(I239),Categorias!A:B,2,0)</f>
        <v>JUNIOR</v>
      </c>
      <c r="N239" s="20" t="s">
        <v>242</v>
      </c>
      <c r="O239" s="20">
        <f>COUNTIF($H$3:$H$19475,H239)</f>
        <v>49</v>
      </c>
    </row>
    <row r="240" spans="1:15" ht="15.75">
      <c r="A240" s="3" t="s">
        <v>320</v>
      </c>
      <c r="B240" s="69">
        <v>0.00014652777777777779</v>
      </c>
      <c r="C240" s="41">
        <v>0</v>
      </c>
      <c r="D240" s="46" t="s">
        <v>67</v>
      </c>
      <c r="E240" s="15" t="s">
        <v>10</v>
      </c>
      <c r="F240" s="30" t="s">
        <v>75</v>
      </c>
      <c r="G240" s="31" t="s">
        <v>76</v>
      </c>
      <c r="H240" s="32">
        <v>2834</v>
      </c>
      <c r="I240" s="47">
        <v>35374</v>
      </c>
      <c r="J240" s="47">
        <v>40327</v>
      </c>
      <c r="K240" s="15">
        <f>DATEDIF(I240,J240,"Y")</f>
        <v>13</v>
      </c>
      <c r="L240" s="16" t="str">
        <f>VLOOKUP(YEAR(I240),Categorias!A:B,2,0)</f>
        <v>CADETE</v>
      </c>
      <c r="N240" s="20" t="s">
        <v>356</v>
      </c>
      <c r="O240" s="20">
        <f>COUNTIF($H$3:$H$19475,H240)</f>
        <v>47</v>
      </c>
    </row>
    <row r="241" spans="1:15" ht="15.75">
      <c r="A241" s="3" t="s">
        <v>320</v>
      </c>
      <c r="B241" s="52">
        <v>0.00014699074074074072</v>
      </c>
      <c r="C241" s="41">
        <v>-1.4</v>
      </c>
      <c r="D241" s="46">
        <v>10</v>
      </c>
      <c r="E241" s="15" t="s">
        <v>10</v>
      </c>
      <c r="F241" s="30" t="s">
        <v>75</v>
      </c>
      <c r="G241" s="31" t="s">
        <v>76</v>
      </c>
      <c r="H241" s="32">
        <v>2834</v>
      </c>
      <c r="I241" s="47">
        <v>35374</v>
      </c>
      <c r="J241" s="47">
        <v>40264</v>
      </c>
      <c r="K241" s="15">
        <f>DATEDIF(I241,J241,"Y")</f>
        <v>13</v>
      </c>
      <c r="L241" s="16" t="str">
        <f>VLOOKUP(YEAR(I241),Categorias!A:B,2,0)</f>
        <v>CADETE</v>
      </c>
      <c r="N241" s="20" t="s">
        <v>242</v>
      </c>
      <c r="O241" s="20">
        <f>COUNTIF($H$3:$H$19475,H241)</f>
        <v>47</v>
      </c>
    </row>
    <row r="242" spans="1:15" ht="15.75">
      <c r="A242" s="3" t="s">
        <v>320</v>
      </c>
      <c r="B242" s="69">
        <v>0.00014756944444444445</v>
      </c>
      <c r="C242" s="41">
        <v>-1.3</v>
      </c>
      <c r="D242" s="46">
        <v>15</v>
      </c>
      <c r="E242" s="15" t="s">
        <v>10</v>
      </c>
      <c r="F242" s="30" t="s">
        <v>75</v>
      </c>
      <c r="G242" s="31" t="s">
        <v>76</v>
      </c>
      <c r="H242" s="32">
        <v>2834</v>
      </c>
      <c r="I242" s="47">
        <v>35374</v>
      </c>
      <c r="J242" s="47">
        <v>40321</v>
      </c>
      <c r="K242" s="15">
        <f>DATEDIF(I242,J242,"Y")</f>
        <v>13</v>
      </c>
      <c r="L242" s="16" t="str">
        <f>VLOOKUP(YEAR(I242),Categorias!A:B,2,0)</f>
        <v>CADETE</v>
      </c>
      <c r="N242" s="4" t="s">
        <v>353</v>
      </c>
      <c r="O242" s="20">
        <f>COUNTIF($H$3:$H$19475,H242)</f>
        <v>47</v>
      </c>
    </row>
    <row r="243" spans="1:15" ht="15.75">
      <c r="A243" s="3" t="s">
        <v>320</v>
      </c>
      <c r="B243" s="52">
        <v>0.00014814814814814815</v>
      </c>
      <c r="C243" s="41">
        <v>2</v>
      </c>
      <c r="D243" s="35">
        <v>2</v>
      </c>
      <c r="E243" s="15" t="s">
        <v>43</v>
      </c>
      <c r="F243" s="30" t="s">
        <v>81</v>
      </c>
      <c r="G243" s="31" t="s">
        <v>52</v>
      </c>
      <c r="H243" s="30">
        <v>2251</v>
      </c>
      <c r="I243" s="47">
        <v>35009</v>
      </c>
      <c r="J243" s="47">
        <v>40348</v>
      </c>
      <c r="K243" s="15">
        <f>DATEDIF(I243,J243,"Y")</f>
        <v>14</v>
      </c>
      <c r="L243" s="16" t="str">
        <f>VLOOKUP(YEAR(I243),Categorias!A:B,2,0)</f>
        <v>CADETE</v>
      </c>
      <c r="N243" s="4" t="s">
        <v>356</v>
      </c>
      <c r="O243" s="20">
        <f>COUNTIF($H$3:$H$19475,H243)</f>
        <v>49</v>
      </c>
    </row>
    <row r="244" spans="1:15" s="4" customFormat="1" ht="15.75">
      <c r="A244" s="3" t="s">
        <v>320</v>
      </c>
      <c r="B244" s="69">
        <v>0.0001486111111111111</v>
      </c>
      <c r="C244" s="41">
        <v>0.2</v>
      </c>
      <c r="D244" s="15" t="s">
        <v>67</v>
      </c>
      <c r="E244" s="15" t="s">
        <v>10</v>
      </c>
      <c r="F244" s="30" t="s">
        <v>75</v>
      </c>
      <c r="G244" s="31" t="s">
        <v>76</v>
      </c>
      <c r="H244" s="32">
        <v>2834</v>
      </c>
      <c r="I244" s="47">
        <v>35374</v>
      </c>
      <c r="J244" s="47">
        <v>40313</v>
      </c>
      <c r="K244" s="15">
        <f>DATEDIF(I244,J244,"Y")</f>
        <v>13</v>
      </c>
      <c r="L244" s="16" t="str">
        <f>VLOOKUP(YEAR(I244),Categorias!A:B,2,0)</f>
        <v>CADETE</v>
      </c>
      <c r="M244" s="19"/>
      <c r="N244" s="20" t="s">
        <v>365</v>
      </c>
      <c r="O244" s="20">
        <f>COUNTIF($H$3:$H$19475,H244)</f>
        <v>47</v>
      </c>
    </row>
    <row r="245" spans="1:15" ht="15.75">
      <c r="A245" s="15" t="s">
        <v>320</v>
      </c>
      <c r="B245" s="69">
        <v>0.00014930555555555555</v>
      </c>
      <c r="C245" s="41">
        <v>-4.1</v>
      </c>
      <c r="D245" s="19" t="s">
        <v>67</v>
      </c>
      <c r="E245" s="15" t="s">
        <v>10</v>
      </c>
      <c r="F245" s="32" t="s">
        <v>173</v>
      </c>
      <c r="G245" s="31" t="s">
        <v>174</v>
      </c>
      <c r="H245" s="32">
        <v>1759</v>
      </c>
      <c r="I245" s="47">
        <v>33379</v>
      </c>
      <c r="J245" s="47">
        <v>40359</v>
      </c>
      <c r="K245" s="15">
        <f>DATEDIF(I245,J245,"Y")</f>
        <v>19</v>
      </c>
      <c r="L245" s="16" t="str">
        <f>VLOOKUP(YEAR(I245),Categorias!A:B,2,0)</f>
        <v>JUNIOR</v>
      </c>
      <c r="N245" s="20" t="s">
        <v>359</v>
      </c>
      <c r="O245" s="20">
        <f>COUNTIF($H$3:$H$19475,H245)</f>
        <v>49</v>
      </c>
    </row>
    <row r="246" spans="1:15" ht="15.75">
      <c r="A246" s="3" t="s">
        <v>320</v>
      </c>
      <c r="B246" s="69">
        <v>0.00014930555555555555</v>
      </c>
      <c r="C246" s="41">
        <v>-1</v>
      </c>
      <c r="D246" s="46" t="s">
        <v>447</v>
      </c>
      <c r="E246" s="15" t="s">
        <v>10</v>
      </c>
      <c r="F246" s="30" t="s">
        <v>101</v>
      </c>
      <c r="G246" s="31" t="s">
        <v>102</v>
      </c>
      <c r="H246" s="30">
        <v>3196</v>
      </c>
      <c r="I246" s="47">
        <v>35068</v>
      </c>
      <c r="J246" s="47">
        <v>40373</v>
      </c>
      <c r="K246" s="15">
        <f>DATEDIF(I246,J246,"Y")</f>
        <v>14</v>
      </c>
      <c r="L246" s="16" t="str">
        <f>VLOOKUP(YEAR(I246),Categorias!A:B,2,0)</f>
        <v>CADETE</v>
      </c>
      <c r="N246" s="20" t="s">
        <v>242</v>
      </c>
      <c r="O246" s="20">
        <f>COUNTIF($H$3:$H$19475,H246)</f>
        <v>14</v>
      </c>
    </row>
    <row r="247" spans="1:15" ht="15.75">
      <c r="A247" s="3" t="s">
        <v>320</v>
      </c>
      <c r="B247" s="69">
        <v>0.00015347222222222222</v>
      </c>
      <c r="C247" s="41">
        <v>0</v>
      </c>
      <c r="D247" s="46">
        <v>27</v>
      </c>
      <c r="E247" s="15" t="s">
        <v>43</v>
      </c>
      <c r="F247" s="30" t="s">
        <v>81</v>
      </c>
      <c r="G247" s="31" t="s">
        <v>52</v>
      </c>
      <c r="H247" s="30">
        <v>2251</v>
      </c>
      <c r="I247" s="47">
        <v>34900</v>
      </c>
      <c r="J247" s="47">
        <v>40356</v>
      </c>
      <c r="K247" s="15">
        <f>DATEDIF(I247,J247,"Y")</f>
        <v>14</v>
      </c>
      <c r="L247" s="16" t="str">
        <f>VLOOKUP(YEAR(I247),Categorias!A:B,2,0)</f>
        <v>CADETE</v>
      </c>
      <c r="N247" s="20" t="s">
        <v>396</v>
      </c>
      <c r="O247" s="20">
        <f>COUNTIF($H$3:$H$19475,H247)</f>
        <v>49</v>
      </c>
    </row>
    <row r="248" spans="1:15" ht="15.75">
      <c r="A248" s="3" t="s">
        <v>320</v>
      </c>
      <c r="B248" s="69">
        <v>0.00015428240740740742</v>
      </c>
      <c r="C248" s="41">
        <v>0.7</v>
      </c>
      <c r="D248" s="46">
        <v>6</v>
      </c>
      <c r="E248" s="15" t="s">
        <v>43</v>
      </c>
      <c r="F248" s="30" t="s">
        <v>81</v>
      </c>
      <c r="G248" s="31" t="s">
        <v>52</v>
      </c>
      <c r="H248" s="30">
        <v>2251</v>
      </c>
      <c r="I248" s="47">
        <v>34900</v>
      </c>
      <c r="J248" s="47">
        <v>40341</v>
      </c>
      <c r="K248" s="15">
        <f>DATEDIF(I248,J248,"Y")</f>
        <v>14</v>
      </c>
      <c r="L248" s="16" t="str">
        <f>VLOOKUP(YEAR(I248),Categorias!A:B,2,0)</f>
        <v>CADETE</v>
      </c>
      <c r="N248" s="20" t="s">
        <v>385</v>
      </c>
      <c r="O248" s="20">
        <f>COUNTIF($H$3:$H$19475,H248)</f>
        <v>49</v>
      </c>
    </row>
    <row r="249" spans="1:15" ht="15.75">
      <c r="A249" s="3" t="s">
        <v>320</v>
      </c>
      <c r="B249" s="52">
        <v>0.0001550925925925926</v>
      </c>
      <c r="C249" s="41">
        <v>-0.5</v>
      </c>
      <c r="D249" s="46" t="s">
        <v>67</v>
      </c>
      <c r="E249" s="15" t="s">
        <v>43</v>
      </c>
      <c r="F249" s="30" t="s">
        <v>81</v>
      </c>
      <c r="G249" s="31" t="s">
        <v>52</v>
      </c>
      <c r="H249" s="30">
        <v>2251</v>
      </c>
      <c r="I249" s="47">
        <v>34900</v>
      </c>
      <c r="J249" s="47">
        <v>40328</v>
      </c>
      <c r="K249" s="15">
        <f>DATEDIF(I249,J249,"Y")</f>
        <v>14</v>
      </c>
      <c r="L249" s="16" t="str">
        <f>VLOOKUP(YEAR(I249),Categorias!A:B,2,0)</f>
        <v>CADETE</v>
      </c>
      <c r="N249" s="20" t="s">
        <v>317</v>
      </c>
      <c r="O249" s="20">
        <f>COUNTIF($H$3:$H$19475,H249)</f>
        <v>49</v>
      </c>
    </row>
    <row r="250" spans="1:15" ht="15.75">
      <c r="A250" s="3" t="s">
        <v>320</v>
      </c>
      <c r="B250" s="69">
        <v>0.00015532407407407406</v>
      </c>
      <c r="C250" s="41">
        <v>0.7</v>
      </c>
      <c r="D250" s="46">
        <v>5</v>
      </c>
      <c r="E250" s="15" t="s">
        <v>43</v>
      </c>
      <c r="F250" s="30" t="s">
        <v>81</v>
      </c>
      <c r="G250" s="31" t="s">
        <v>52</v>
      </c>
      <c r="H250" s="30">
        <v>2251</v>
      </c>
      <c r="I250" s="47">
        <v>34900</v>
      </c>
      <c r="J250" s="47">
        <v>40321</v>
      </c>
      <c r="K250" s="15">
        <f>DATEDIF(I250,J250,"Y")</f>
        <v>14</v>
      </c>
      <c r="L250" s="16" t="str">
        <f>VLOOKUP(YEAR(I250),Categorias!A:B,2,0)</f>
        <v>CADETE</v>
      </c>
      <c r="N250" s="4" t="s">
        <v>353</v>
      </c>
      <c r="O250" s="20">
        <f>COUNTIF($H$3:$H$19475,H250)</f>
        <v>49</v>
      </c>
    </row>
    <row r="251" spans="1:15" s="50" customFormat="1" ht="15.75">
      <c r="A251" s="3" t="s">
        <v>320</v>
      </c>
      <c r="B251" s="69">
        <v>0.0001556712962962963</v>
      </c>
      <c r="C251" s="41">
        <v>-2.3</v>
      </c>
      <c r="D251" s="46" t="s">
        <v>67</v>
      </c>
      <c r="E251" s="15" t="s">
        <v>43</v>
      </c>
      <c r="F251" s="30" t="s">
        <v>81</v>
      </c>
      <c r="G251" s="31" t="s">
        <v>52</v>
      </c>
      <c r="H251" s="30">
        <v>2251</v>
      </c>
      <c r="I251" s="47">
        <v>34900</v>
      </c>
      <c r="J251" s="47">
        <v>40340</v>
      </c>
      <c r="K251" s="15">
        <f>DATEDIF(I251,J251,"Y")</f>
        <v>14</v>
      </c>
      <c r="L251" s="16" t="str">
        <f>VLOOKUP(YEAR(I251),Categorias!A:B,2,0)</f>
        <v>CADETE</v>
      </c>
      <c r="M251" s="19"/>
      <c r="N251" s="20" t="s">
        <v>184</v>
      </c>
      <c r="O251" s="20">
        <f>COUNTIF($H$3:$H$19475,H251)</f>
        <v>49</v>
      </c>
    </row>
    <row r="252" spans="1:15" ht="15.75">
      <c r="A252" s="3" t="s">
        <v>320</v>
      </c>
      <c r="B252" s="69">
        <v>0.00015659722222222222</v>
      </c>
      <c r="C252" s="41">
        <v>-0.8</v>
      </c>
      <c r="D252" s="29" t="s">
        <v>67</v>
      </c>
      <c r="E252" s="15" t="s">
        <v>43</v>
      </c>
      <c r="F252" s="30" t="s">
        <v>81</v>
      </c>
      <c r="G252" s="31" t="s">
        <v>52</v>
      </c>
      <c r="H252" s="30">
        <v>2251</v>
      </c>
      <c r="I252" s="47">
        <v>34900</v>
      </c>
      <c r="J252" s="47">
        <v>40346</v>
      </c>
      <c r="K252" s="15">
        <f>DATEDIF(I252,J252,"Y")</f>
        <v>14</v>
      </c>
      <c r="L252" s="16" t="str">
        <f>VLOOKUP(YEAR(I252),Categorias!A:B,2,0)</f>
        <v>CADETE</v>
      </c>
      <c r="N252" s="20" t="s">
        <v>242</v>
      </c>
      <c r="O252" s="20">
        <f>COUNTIF($H$3:$H$19475,H252)</f>
        <v>49</v>
      </c>
    </row>
    <row r="253" spans="1:15" ht="15.75">
      <c r="A253" s="3" t="s">
        <v>320</v>
      </c>
      <c r="B253" s="69">
        <v>0.00015671296296296296</v>
      </c>
      <c r="C253" s="41">
        <v>0</v>
      </c>
      <c r="D253" s="46">
        <v>7</v>
      </c>
      <c r="E253" s="15" t="s">
        <v>43</v>
      </c>
      <c r="F253" s="30" t="s">
        <v>81</v>
      </c>
      <c r="G253" s="31" t="s">
        <v>52</v>
      </c>
      <c r="H253" s="30">
        <v>2251</v>
      </c>
      <c r="I253" s="47">
        <v>34900</v>
      </c>
      <c r="J253" s="47">
        <v>40321</v>
      </c>
      <c r="K253" s="15">
        <f>DATEDIF(I253,J253,"Y")</f>
        <v>14</v>
      </c>
      <c r="L253" s="16" t="str">
        <f>VLOOKUP(YEAR(I253),Categorias!A:B,2,0)</f>
        <v>CADETE</v>
      </c>
      <c r="N253" s="4" t="s">
        <v>353</v>
      </c>
      <c r="O253" s="20">
        <f>COUNTIF($H$3:$H$19475,H253)</f>
        <v>49</v>
      </c>
    </row>
    <row r="254" spans="1:15" ht="15.75">
      <c r="A254" s="3" t="s">
        <v>320</v>
      </c>
      <c r="B254" s="52">
        <v>0.0001574074074074074</v>
      </c>
      <c r="C254" s="41">
        <v>0</v>
      </c>
      <c r="D254" s="46">
        <v>4</v>
      </c>
      <c r="E254" s="15" t="s">
        <v>43</v>
      </c>
      <c r="F254" s="30" t="s">
        <v>82</v>
      </c>
      <c r="G254" s="31" t="s">
        <v>83</v>
      </c>
      <c r="H254" s="30">
        <v>2250</v>
      </c>
      <c r="I254" s="47">
        <v>35009</v>
      </c>
      <c r="J254" s="47">
        <v>40292</v>
      </c>
      <c r="K254" s="15">
        <f>DATEDIF(I254,J254,"Y")</f>
        <v>14</v>
      </c>
      <c r="L254" s="16" t="str">
        <f>VLOOKUP(YEAR(I254),Categorias!A:B,2,0)</f>
        <v>CADETE</v>
      </c>
      <c r="N254" s="20" t="s">
        <v>113</v>
      </c>
      <c r="O254" s="20">
        <f>COUNTIF($H$3:$H$19475,H254)</f>
        <v>40</v>
      </c>
    </row>
    <row r="255" spans="1:15" s="4" customFormat="1" ht="15.75">
      <c r="A255" s="3" t="s">
        <v>320</v>
      </c>
      <c r="B255" s="52">
        <v>0.0001585648148148148</v>
      </c>
      <c r="C255" s="41">
        <v>0</v>
      </c>
      <c r="D255" s="46">
        <v>5</v>
      </c>
      <c r="E255" s="15" t="s">
        <v>43</v>
      </c>
      <c r="F255" s="30" t="s">
        <v>81</v>
      </c>
      <c r="G255" s="31" t="s">
        <v>52</v>
      </c>
      <c r="H255" s="30">
        <v>2251</v>
      </c>
      <c r="I255" s="47">
        <v>34900</v>
      </c>
      <c r="J255" s="47">
        <v>40292</v>
      </c>
      <c r="K255" s="15">
        <f>DATEDIF(I255,J255,"Y")</f>
        <v>14</v>
      </c>
      <c r="L255" s="16" t="str">
        <f>VLOOKUP(YEAR(I255),Categorias!A:B,2,0)</f>
        <v>CADETE</v>
      </c>
      <c r="M255" s="19"/>
      <c r="N255" s="20" t="s">
        <v>113</v>
      </c>
      <c r="O255" s="20">
        <f>COUNTIF($H$3:$H$19475,H255)</f>
        <v>49</v>
      </c>
    </row>
    <row r="256" spans="1:15" ht="15.75">
      <c r="A256" s="3" t="s">
        <v>320</v>
      </c>
      <c r="B256" s="52">
        <v>0.0001585648148148148</v>
      </c>
      <c r="C256" s="41">
        <v>-1.1</v>
      </c>
      <c r="D256" s="46">
        <v>2</v>
      </c>
      <c r="E256" s="15" t="s">
        <v>43</v>
      </c>
      <c r="F256" s="30" t="s">
        <v>81</v>
      </c>
      <c r="G256" s="31" t="s">
        <v>52</v>
      </c>
      <c r="H256" s="30">
        <v>2251</v>
      </c>
      <c r="I256" s="47">
        <v>34900</v>
      </c>
      <c r="J256" s="47">
        <v>40306</v>
      </c>
      <c r="K256" s="15">
        <f>DATEDIF(I256,J256,"Y")</f>
        <v>14</v>
      </c>
      <c r="L256" s="16" t="str">
        <f>VLOOKUP(YEAR(I256),Categorias!A:B,2,0)</f>
        <v>CADETE</v>
      </c>
      <c r="N256" s="4" t="s">
        <v>78</v>
      </c>
      <c r="O256" s="20">
        <f>COUNTIF($H$3:$H$19475,H256)</f>
        <v>49</v>
      </c>
    </row>
    <row r="257" spans="1:15" ht="15.75">
      <c r="A257" s="3" t="s">
        <v>320</v>
      </c>
      <c r="B257" s="52">
        <v>0.00015972222222222223</v>
      </c>
      <c r="C257" s="34">
        <v>-0.5</v>
      </c>
      <c r="D257" s="54">
        <v>6</v>
      </c>
      <c r="E257" s="15" t="s">
        <v>43</v>
      </c>
      <c r="F257" s="30" t="s">
        <v>82</v>
      </c>
      <c r="G257" s="31" t="s">
        <v>83</v>
      </c>
      <c r="H257" s="30">
        <v>2250</v>
      </c>
      <c r="I257" s="47">
        <v>35009</v>
      </c>
      <c r="J257" s="47">
        <v>40264</v>
      </c>
      <c r="K257" s="15">
        <f>DATEDIF(I257,J257,"Y")</f>
        <v>14</v>
      </c>
      <c r="L257" s="16" t="str">
        <f>VLOOKUP(YEAR(I257),Categorias!A:B,2,0)</f>
        <v>CADETE</v>
      </c>
      <c r="N257" s="20" t="s">
        <v>242</v>
      </c>
      <c r="O257" s="20">
        <f>COUNTIF($H$3:$H$19475,H257)</f>
        <v>40</v>
      </c>
    </row>
    <row r="258" spans="1:15" ht="15.75">
      <c r="A258" s="3" t="s">
        <v>320</v>
      </c>
      <c r="B258" s="69">
        <v>0.0001614583333333333</v>
      </c>
      <c r="C258" s="41">
        <v>0</v>
      </c>
      <c r="D258" s="35" t="s">
        <v>67</v>
      </c>
      <c r="E258" s="15" t="s">
        <v>43</v>
      </c>
      <c r="F258" s="30" t="s">
        <v>213</v>
      </c>
      <c r="G258" s="31" t="s">
        <v>214</v>
      </c>
      <c r="H258" s="15">
        <v>508</v>
      </c>
      <c r="I258" s="47">
        <v>32617</v>
      </c>
      <c r="J258" s="47">
        <v>40257</v>
      </c>
      <c r="K258" s="15">
        <f>DATEDIF(I258,J258,"Y")</f>
        <v>20</v>
      </c>
      <c r="L258" s="16" t="str">
        <f>VLOOKUP(YEAR(I258),Categorias!A:B,2,0)</f>
        <v>PROMESA</v>
      </c>
      <c r="M258" s="4"/>
      <c r="N258" s="4" t="s">
        <v>317</v>
      </c>
      <c r="O258" s="20">
        <f>COUNTIF($H$3:$H$19475,H258)</f>
        <v>8</v>
      </c>
    </row>
    <row r="259" spans="1:15" ht="15.75">
      <c r="A259" s="3" t="s">
        <v>320</v>
      </c>
      <c r="B259" s="69">
        <v>0.00016215277777777777</v>
      </c>
      <c r="C259" s="41">
        <v>-0.7</v>
      </c>
      <c r="D259" s="29" t="s">
        <v>67</v>
      </c>
      <c r="E259" s="15" t="s">
        <v>43</v>
      </c>
      <c r="F259" s="30" t="s">
        <v>82</v>
      </c>
      <c r="G259" s="31" t="s">
        <v>83</v>
      </c>
      <c r="H259" s="30">
        <v>2250</v>
      </c>
      <c r="I259" s="47">
        <v>34900</v>
      </c>
      <c r="J259" s="47">
        <v>40346</v>
      </c>
      <c r="K259" s="15">
        <f>DATEDIF(I259,J259,"Y")</f>
        <v>14</v>
      </c>
      <c r="L259" s="16" t="str">
        <f>VLOOKUP(YEAR(I259),Categorias!A:B,2,0)</f>
        <v>CADETE</v>
      </c>
      <c r="N259" s="20" t="s">
        <v>242</v>
      </c>
      <c r="O259" s="20">
        <f>COUNTIF($H$3:$H$19475,H259)</f>
        <v>40</v>
      </c>
    </row>
    <row r="260" spans="1:15" s="50" customFormat="1" ht="15.75">
      <c r="A260" s="3" t="s">
        <v>320</v>
      </c>
      <c r="B260" s="69">
        <v>0.0001634259259259259</v>
      </c>
      <c r="C260" s="41">
        <v>-1.1</v>
      </c>
      <c r="D260" s="35" t="s">
        <v>67</v>
      </c>
      <c r="E260" s="15" t="s">
        <v>43</v>
      </c>
      <c r="F260" s="30" t="s">
        <v>82</v>
      </c>
      <c r="G260" s="31" t="s">
        <v>83</v>
      </c>
      <c r="H260" s="30">
        <v>2250</v>
      </c>
      <c r="I260" s="47">
        <v>35009</v>
      </c>
      <c r="J260" s="47">
        <v>40352</v>
      </c>
      <c r="K260" s="15">
        <f>DATEDIF(I260,J260,"Y")</f>
        <v>14</v>
      </c>
      <c r="L260" s="16" t="str">
        <f>VLOOKUP(YEAR(I260),Categorias!A:B,2,0)</f>
        <v>CADETE</v>
      </c>
      <c r="M260" s="19"/>
      <c r="N260" s="20" t="s">
        <v>184</v>
      </c>
      <c r="O260" s="20">
        <f>COUNTIF($H$3:$H$19475,H260)</f>
        <v>40</v>
      </c>
    </row>
    <row r="261" spans="1:15" ht="15.75">
      <c r="A261" s="3" t="s">
        <v>320</v>
      </c>
      <c r="B261" s="69">
        <v>0.00016354166666666668</v>
      </c>
      <c r="C261" s="23">
        <v>0</v>
      </c>
      <c r="D261" s="19">
        <v>10</v>
      </c>
      <c r="E261" s="15" t="s">
        <v>43</v>
      </c>
      <c r="F261" s="60" t="s">
        <v>268</v>
      </c>
      <c r="G261" s="31" t="s">
        <v>269</v>
      </c>
      <c r="H261" s="60">
        <v>2813</v>
      </c>
      <c r="I261" s="47">
        <v>34398</v>
      </c>
      <c r="J261" s="47">
        <v>40321</v>
      </c>
      <c r="K261" s="15">
        <f>DATEDIF(I261,J261,"Y")</f>
        <v>16</v>
      </c>
      <c r="L261" s="16" t="str">
        <f>VLOOKUP(YEAR(I261),Categorias!A:B,2,0)</f>
        <v>JUVENIL</v>
      </c>
      <c r="N261" s="4" t="s">
        <v>353</v>
      </c>
      <c r="O261" s="20">
        <f>COUNTIF($H$3:$H$19475,H261)</f>
        <v>17</v>
      </c>
    </row>
    <row r="262" spans="1:15" ht="15.75">
      <c r="A262" s="3" t="s">
        <v>320</v>
      </c>
      <c r="B262" s="69">
        <v>0.0001642361111111111</v>
      </c>
      <c r="C262" s="41">
        <v>0</v>
      </c>
      <c r="D262" s="35">
        <v>16</v>
      </c>
      <c r="E262" s="15" t="s">
        <v>43</v>
      </c>
      <c r="F262" s="30" t="s">
        <v>82</v>
      </c>
      <c r="G262" s="31" t="s">
        <v>83</v>
      </c>
      <c r="H262" s="30">
        <v>2250</v>
      </c>
      <c r="I262" s="47">
        <v>35009</v>
      </c>
      <c r="J262" s="47">
        <v>40321</v>
      </c>
      <c r="K262" s="15">
        <f>DATEDIF(I262,J262,"Y")</f>
        <v>14</v>
      </c>
      <c r="L262" s="16" t="str">
        <f>VLOOKUP(YEAR(I262),Categorias!A:B,2,0)</f>
        <v>CADETE</v>
      </c>
      <c r="N262" s="4" t="s">
        <v>353</v>
      </c>
      <c r="O262" s="20">
        <f>COUNTIF($H$3:$H$19475,H262)</f>
        <v>40</v>
      </c>
    </row>
    <row r="263" spans="1:15" ht="15.75">
      <c r="A263" s="3" t="s">
        <v>320</v>
      </c>
      <c r="B263" s="52">
        <v>0.00016435185185185183</v>
      </c>
      <c r="C263" s="41">
        <v>-1.1</v>
      </c>
      <c r="D263" s="46">
        <v>5</v>
      </c>
      <c r="E263" s="15" t="s">
        <v>43</v>
      </c>
      <c r="F263" s="30" t="s">
        <v>82</v>
      </c>
      <c r="G263" s="31" t="s">
        <v>83</v>
      </c>
      <c r="H263" s="30">
        <v>2250</v>
      </c>
      <c r="I263" s="47">
        <v>35009</v>
      </c>
      <c r="J263" s="47">
        <v>40306</v>
      </c>
      <c r="K263" s="15">
        <f>DATEDIF(I263,J263,"Y")</f>
        <v>14</v>
      </c>
      <c r="L263" s="16" t="str">
        <f>VLOOKUP(YEAR(I263),Categorias!A:B,2,0)</f>
        <v>CADETE</v>
      </c>
      <c r="N263" s="4" t="s">
        <v>78</v>
      </c>
      <c r="O263" s="20">
        <f>COUNTIF($H$3:$H$19475,H263)</f>
        <v>40</v>
      </c>
    </row>
    <row r="264" spans="1:15" ht="15.75">
      <c r="A264" s="3" t="s">
        <v>320</v>
      </c>
      <c r="B264" s="69">
        <v>0.00016481481481481482</v>
      </c>
      <c r="C264" s="41">
        <v>-1.9</v>
      </c>
      <c r="D264" s="46">
        <v>7</v>
      </c>
      <c r="E264" s="15" t="s">
        <v>43</v>
      </c>
      <c r="F264" s="30" t="s">
        <v>81</v>
      </c>
      <c r="G264" s="31" t="s">
        <v>52</v>
      </c>
      <c r="H264" s="30">
        <v>2251</v>
      </c>
      <c r="I264" s="47">
        <v>34900</v>
      </c>
      <c r="J264" s="47">
        <v>40286</v>
      </c>
      <c r="K264" s="15">
        <f>DATEDIF(I264,J264,"Y")</f>
        <v>14</v>
      </c>
      <c r="L264" s="16" t="str">
        <f>VLOOKUP(YEAR(I264),Categorias!A:B,2,0)</f>
        <v>CADETE</v>
      </c>
      <c r="N264" s="4" t="s">
        <v>356</v>
      </c>
      <c r="O264" s="20">
        <f>COUNTIF($H$3:$H$19475,H264)</f>
        <v>49</v>
      </c>
    </row>
    <row r="265" spans="1:15" ht="15.75">
      <c r="A265" s="3" t="s">
        <v>320</v>
      </c>
      <c r="B265" s="52">
        <v>0.00019328703703703703</v>
      </c>
      <c r="C265" s="34">
        <v>-0.5</v>
      </c>
      <c r="D265" s="15">
        <v>16</v>
      </c>
      <c r="E265" s="15" t="s">
        <v>43</v>
      </c>
      <c r="F265" s="30" t="s">
        <v>157</v>
      </c>
      <c r="G265" s="31" t="s">
        <v>450</v>
      </c>
      <c r="H265" s="30">
        <v>8446</v>
      </c>
      <c r="I265" s="47">
        <v>34711</v>
      </c>
      <c r="J265" s="47">
        <v>40264</v>
      </c>
      <c r="K265" s="15">
        <f>DATEDIF(I265,J265,"Y")</f>
        <v>15</v>
      </c>
      <c r="L265" s="16" t="str">
        <f>VLOOKUP(YEAR(I265),Categorias!A:B,2,0)</f>
        <v>CADETE</v>
      </c>
      <c r="N265" s="20" t="s">
        <v>242</v>
      </c>
      <c r="O265" s="20">
        <f>COUNTIF($H$3:$H$19475,H265)</f>
        <v>9</v>
      </c>
    </row>
    <row r="266" spans="1:15" s="50" customFormat="1" ht="15.75">
      <c r="A266" s="3" t="s">
        <v>362</v>
      </c>
      <c r="B266" s="69">
        <v>0.00022824074074074074</v>
      </c>
      <c r="C266" s="41">
        <v>1.7</v>
      </c>
      <c r="D266" s="46" t="s">
        <v>67</v>
      </c>
      <c r="E266" s="15" t="s">
        <v>43</v>
      </c>
      <c r="F266" s="30" t="s">
        <v>81</v>
      </c>
      <c r="G266" s="31" t="s">
        <v>52</v>
      </c>
      <c r="H266" s="30">
        <v>2251</v>
      </c>
      <c r="I266" s="47">
        <v>34900</v>
      </c>
      <c r="J266" s="47">
        <v>40327</v>
      </c>
      <c r="K266" s="15">
        <f>DATEDIF(I266,J266,"Y")</f>
        <v>14</v>
      </c>
      <c r="L266" s="16" t="str">
        <f>VLOOKUP(YEAR(I266),Categorias!A:B,2,0)</f>
        <v>CADETE</v>
      </c>
      <c r="M266" s="19"/>
      <c r="N266" s="20" t="s">
        <v>356</v>
      </c>
      <c r="O266" s="20">
        <f>COUNTIF($H$3:$H$19475,H266)</f>
        <v>49</v>
      </c>
    </row>
    <row r="267" spans="1:15" ht="15.75">
      <c r="A267" s="3" t="s">
        <v>362</v>
      </c>
      <c r="B267" s="52">
        <v>0.00023958333333333332</v>
      </c>
      <c r="C267" s="41">
        <v>0</v>
      </c>
      <c r="D267" s="46">
        <v>3</v>
      </c>
      <c r="E267" s="15" t="s">
        <v>43</v>
      </c>
      <c r="F267" s="30" t="s">
        <v>81</v>
      </c>
      <c r="G267" s="31" t="s">
        <v>52</v>
      </c>
      <c r="H267" s="30">
        <v>2251</v>
      </c>
      <c r="I267" s="47">
        <v>34900</v>
      </c>
      <c r="J267" s="47">
        <v>40292</v>
      </c>
      <c r="K267" s="15">
        <f>DATEDIF(I267,J267,"Y")</f>
        <v>14</v>
      </c>
      <c r="L267" s="16" t="str">
        <f>VLOOKUP(YEAR(I267),Categorias!A:B,2,0)</f>
        <v>CADETE</v>
      </c>
      <c r="N267" s="20" t="s">
        <v>113</v>
      </c>
      <c r="O267" s="20">
        <f>COUNTIF($H$3:$H$19475,H267)</f>
        <v>49</v>
      </c>
    </row>
    <row r="268" spans="1:15" ht="15.75">
      <c r="A268" s="3" t="s">
        <v>362</v>
      </c>
      <c r="B268" s="82">
        <v>0.00024189814814814812</v>
      </c>
      <c r="C268" s="34">
        <v>0</v>
      </c>
      <c r="D268" s="54">
        <v>4</v>
      </c>
      <c r="E268" s="15" t="s">
        <v>43</v>
      </c>
      <c r="F268" s="30" t="s">
        <v>82</v>
      </c>
      <c r="G268" s="31" t="s">
        <v>83</v>
      </c>
      <c r="H268" s="30">
        <v>2250</v>
      </c>
      <c r="I268" s="47">
        <v>35009</v>
      </c>
      <c r="J268" s="47">
        <v>40292</v>
      </c>
      <c r="K268" s="15">
        <f>DATEDIF(I268,J268,"Y")</f>
        <v>14</v>
      </c>
      <c r="L268" s="16" t="str">
        <f>VLOOKUP(YEAR(I268),Categorias!A:B,2,0)</f>
        <v>CADETE</v>
      </c>
      <c r="N268" s="20" t="s">
        <v>113</v>
      </c>
      <c r="O268" s="20">
        <f>COUNTIF($H$3:$H$19475,H268)</f>
        <v>40</v>
      </c>
    </row>
    <row r="269" spans="1:15" ht="15.75">
      <c r="A269" s="3" t="s">
        <v>321</v>
      </c>
      <c r="B269" s="69">
        <v>0.00023425925925925925</v>
      </c>
      <c r="C269" s="41">
        <v>-1.9</v>
      </c>
      <c r="D269" s="35" t="s">
        <v>67</v>
      </c>
      <c r="E269" s="15" t="s">
        <v>43</v>
      </c>
      <c r="F269" s="30" t="s">
        <v>213</v>
      </c>
      <c r="G269" s="31" t="s">
        <v>214</v>
      </c>
      <c r="H269" s="15">
        <v>508</v>
      </c>
      <c r="I269" s="47">
        <v>32617</v>
      </c>
      <c r="J269" s="47">
        <v>40257</v>
      </c>
      <c r="K269" s="15">
        <f>DATEDIF(I269,J269,"Y")</f>
        <v>20</v>
      </c>
      <c r="L269" s="16" t="str">
        <f>VLOOKUP(YEAR(I269),Categorias!A:B,2,0)</f>
        <v>PROMESA</v>
      </c>
      <c r="M269" s="84"/>
      <c r="N269" s="4" t="s">
        <v>317</v>
      </c>
      <c r="O269" s="20">
        <f>COUNTIF($H$3:$H$19475,H269)</f>
        <v>8</v>
      </c>
    </row>
    <row r="270" spans="1:15" ht="15.75">
      <c r="A270" s="15" t="s">
        <v>382</v>
      </c>
      <c r="B270" s="52">
        <v>0.0002037037037037037</v>
      </c>
      <c r="C270" s="41">
        <v>0</v>
      </c>
      <c r="D270" s="46" t="s">
        <v>67</v>
      </c>
      <c r="E270" s="15" t="s">
        <v>10</v>
      </c>
      <c r="F270" s="30" t="s">
        <v>75</v>
      </c>
      <c r="G270" s="31" t="s">
        <v>76</v>
      </c>
      <c r="H270" s="32">
        <v>2834</v>
      </c>
      <c r="I270" s="47">
        <v>35374</v>
      </c>
      <c r="J270" s="47">
        <v>40328</v>
      </c>
      <c r="K270" s="15">
        <f>DATEDIF(I270,J270,"Y")</f>
        <v>13</v>
      </c>
      <c r="L270" s="16" t="s">
        <v>15</v>
      </c>
      <c r="N270" s="20" t="s">
        <v>317</v>
      </c>
      <c r="O270" s="20">
        <f>COUNTIF($H$3:$H$19475,H270)</f>
        <v>47</v>
      </c>
    </row>
    <row r="271" spans="1:15" ht="15.75">
      <c r="A271" s="15" t="s">
        <v>187</v>
      </c>
      <c r="B271" s="55">
        <v>0.0020011574074074077</v>
      </c>
      <c r="C271" s="41"/>
      <c r="D271" s="46">
        <v>5</v>
      </c>
      <c r="E271" s="15" t="s">
        <v>10</v>
      </c>
      <c r="F271" s="30" t="s">
        <v>101</v>
      </c>
      <c r="G271" s="31" t="s">
        <v>102</v>
      </c>
      <c r="H271" s="30">
        <v>3196</v>
      </c>
      <c r="I271" s="47">
        <v>35068</v>
      </c>
      <c r="J271" s="47">
        <v>40307</v>
      </c>
      <c r="K271" s="15">
        <f>DATEDIF(I271,J271,"Y")</f>
        <v>14</v>
      </c>
      <c r="L271" s="16" t="str">
        <f>VLOOKUP(YEAR(I271),Categorias!A:B,2,0)</f>
        <v>CADETE</v>
      </c>
      <c r="N271" s="20" t="s">
        <v>365</v>
      </c>
      <c r="O271" s="20">
        <f>COUNTIF($H$3:$H$19475,H271)</f>
        <v>14</v>
      </c>
    </row>
    <row r="272" spans="1:15" ht="15.75">
      <c r="A272" s="15" t="s">
        <v>187</v>
      </c>
      <c r="B272" s="55">
        <v>0.002002314814814815</v>
      </c>
      <c r="C272" s="41"/>
      <c r="D272" s="15" t="s">
        <v>67</v>
      </c>
      <c r="E272" s="15" t="s">
        <v>10</v>
      </c>
      <c r="F272" s="30" t="s">
        <v>158</v>
      </c>
      <c r="G272" s="31" t="s">
        <v>159</v>
      </c>
      <c r="H272" s="30">
        <v>726</v>
      </c>
      <c r="I272" s="47">
        <v>31965</v>
      </c>
      <c r="J272" s="47">
        <v>40174</v>
      </c>
      <c r="K272" s="15">
        <f>DATEDIF(I272,J272,"Y")</f>
        <v>22</v>
      </c>
      <c r="L272" s="16" t="str">
        <f>VLOOKUP(YEAR(I272),Categorias!A:B,2,0)</f>
        <v>SENIOR</v>
      </c>
      <c r="N272" s="20" t="s">
        <v>196</v>
      </c>
      <c r="O272" s="20">
        <f>COUNTIF($H$3:$H$19475,H272)</f>
        <v>91</v>
      </c>
    </row>
    <row r="273" spans="1:15" ht="15.75">
      <c r="A273" s="53" t="s">
        <v>187</v>
      </c>
      <c r="B273" s="55">
        <v>0.0020474537037037037</v>
      </c>
      <c r="D273" s="19">
        <v>2</v>
      </c>
      <c r="E273" s="15" t="s">
        <v>10</v>
      </c>
      <c r="F273" s="30" t="s">
        <v>62</v>
      </c>
      <c r="G273" s="30" t="s">
        <v>63</v>
      </c>
      <c r="H273" s="19">
        <v>2806</v>
      </c>
      <c r="I273" s="25">
        <v>33605</v>
      </c>
      <c r="J273" s="47">
        <v>40201</v>
      </c>
      <c r="K273" s="15">
        <f>DATEDIF(I273,J273,"Y")</f>
        <v>18</v>
      </c>
      <c r="L273" s="16" t="str">
        <f>VLOOKUP(YEAR(I273),Categorias!A:B,2,0)</f>
        <v>JUNIOR</v>
      </c>
      <c r="M273" s="15"/>
      <c r="N273" s="50" t="s">
        <v>113</v>
      </c>
      <c r="O273" s="20">
        <f>COUNTIF($H$3:$H$19475,H273)</f>
        <v>15</v>
      </c>
    </row>
    <row r="274" spans="1:15" ht="15.75">
      <c r="A274" s="15" t="s">
        <v>187</v>
      </c>
      <c r="B274" s="63">
        <v>0.0020944444444444443</v>
      </c>
      <c r="C274" s="41"/>
      <c r="D274" s="15" t="s">
        <v>67</v>
      </c>
      <c r="E274" s="15" t="s">
        <v>10</v>
      </c>
      <c r="F274" s="30" t="s">
        <v>158</v>
      </c>
      <c r="G274" s="31" t="s">
        <v>159</v>
      </c>
      <c r="H274" s="30">
        <v>726</v>
      </c>
      <c r="I274" s="47">
        <v>31965</v>
      </c>
      <c r="J274" s="47">
        <v>40216</v>
      </c>
      <c r="K274" s="15">
        <f>DATEDIF(I274,J274,"Y")</f>
        <v>22</v>
      </c>
      <c r="L274" s="16" t="str">
        <f>VLOOKUP(YEAR(I274),Categorias!A:B,2,0)</f>
        <v>SENIOR</v>
      </c>
      <c r="N274" s="20" t="s">
        <v>184</v>
      </c>
      <c r="O274" s="20">
        <f>COUNTIF($H$3:$H$19475,H274)</f>
        <v>91</v>
      </c>
    </row>
    <row r="275" spans="1:15" ht="15.75">
      <c r="A275" s="15" t="s">
        <v>187</v>
      </c>
      <c r="B275" s="55">
        <v>0.002170138888888889</v>
      </c>
      <c r="C275" s="41"/>
      <c r="D275" s="46">
        <v>2</v>
      </c>
      <c r="E275" s="15" t="s">
        <v>10</v>
      </c>
      <c r="F275" s="30" t="s">
        <v>101</v>
      </c>
      <c r="G275" s="31" t="s">
        <v>102</v>
      </c>
      <c r="H275" s="30">
        <v>3196</v>
      </c>
      <c r="I275" s="47">
        <v>35068</v>
      </c>
      <c r="J275" s="47">
        <v>40188</v>
      </c>
      <c r="K275" s="15">
        <f>DATEDIF(I275,J275,"Y")</f>
        <v>14</v>
      </c>
      <c r="L275" s="16" t="str">
        <f>VLOOKUP(YEAR(I275),Categorias!A:B,2,0)</f>
        <v>CADETE</v>
      </c>
      <c r="N275" s="20" t="s">
        <v>242</v>
      </c>
      <c r="O275" s="20">
        <f>COUNTIF($H$3:$H$19475,H275)</f>
        <v>14</v>
      </c>
    </row>
    <row r="276" spans="1:15" s="50" customFormat="1" ht="15.75">
      <c r="A276" s="3" t="s">
        <v>187</v>
      </c>
      <c r="B276" s="75">
        <v>0.0021711805555555555</v>
      </c>
      <c r="C276" s="34"/>
      <c r="D276" s="35">
        <v>14</v>
      </c>
      <c r="E276" s="19" t="s">
        <v>10</v>
      </c>
      <c r="F276" s="42" t="s">
        <v>54</v>
      </c>
      <c r="G276" s="43" t="s">
        <v>55</v>
      </c>
      <c r="H276" s="42">
        <v>2828</v>
      </c>
      <c r="I276" s="25">
        <v>34704</v>
      </c>
      <c r="J276" s="47">
        <v>40320</v>
      </c>
      <c r="K276" s="15">
        <f>DATEDIF(I276,J276,"Y")</f>
        <v>15</v>
      </c>
      <c r="L276" s="16" t="str">
        <f>VLOOKUP(YEAR(I276),Categorias!A:B,2,0)</f>
        <v>CADETE</v>
      </c>
      <c r="M276" s="19"/>
      <c r="N276" s="4" t="s">
        <v>353</v>
      </c>
      <c r="O276" s="20">
        <f>COUNTIF($H$3:$H$19475,H276)</f>
        <v>16</v>
      </c>
    </row>
    <row r="277" spans="1:15" ht="15.75">
      <c r="A277" s="3" t="s">
        <v>187</v>
      </c>
      <c r="B277" s="88">
        <v>0.0022476851851851855</v>
      </c>
      <c r="C277" s="34"/>
      <c r="D277" s="35">
        <v>10</v>
      </c>
      <c r="E277" s="19" t="s">
        <v>10</v>
      </c>
      <c r="F277" s="42" t="s">
        <v>54</v>
      </c>
      <c r="G277" s="43" t="s">
        <v>55</v>
      </c>
      <c r="H277" s="42">
        <v>2828</v>
      </c>
      <c r="I277" s="25">
        <v>34704</v>
      </c>
      <c r="J277" s="47">
        <v>40279</v>
      </c>
      <c r="K277" s="15">
        <f>DATEDIF(I277,J277,"Y")</f>
        <v>15</v>
      </c>
      <c r="L277" s="16" t="str">
        <f>VLOOKUP(YEAR(I277),Categorias!A:B,2,0)</f>
        <v>CADETE</v>
      </c>
      <c r="N277" s="20" t="s">
        <v>351</v>
      </c>
      <c r="O277" s="20">
        <f>COUNTIF($H$3:$H$19475,H277)</f>
        <v>16</v>
      </c>
    </row>
    <row r="278" spans="1:15" ht="15.75">
      <c r="A278" s="3" t="s">
        <v>187</v>
      </c>
      <c r="B278" s="88">
        <v>0.0022523148148148146</v>
      </c>
      <c r="C278" s="34"/>
      <c r="D278" s="35">
        <v>9</v>
      </c>
      <c r="E278" s="19" t="s">
        <v>10</v>
      </c>
      <c r="F278" s="42" t="s">
        <v>54</v>
      </c>
      <c r="G278" s="43" t="s">
        <v>55</v>
      </c>
      <c r="H278" s="42">
        <v>2828</v>
      </c>
      <c r="I278" s="25">
        <v>34704</v>
      </c>
      <c r="J278" s="47">
        <v>40264</v>
      </c>
      <c r="K278" s="15">
        <f>DATEDIF(I278,J278,"Y")</f>
        <v>15</v>
      </c>
      <c r="L278" s="16" t="str">
        <f>VLOOKUP(YEAR(I278),Categorias!A:B,2,0)</f>
        <v>CADETE</v>
      </c>
      <c r="N278" s="20" t="s">
        <v>242</v>
      </c>
      <c r="O278" s="20">
        <f>COUNTIF($H$3:$H$19475,H278)</f>
        <v>16</v>
      </c>
    </row>
    <row r="279" spans="1:15" ht="15.75">
      <c r="A279" s="15" t="s">
        <v>187</v>
      </c>
      <c r="B279" s="55">
        <v>0.002353009259259259</v>
      </c>
      <c r="C279" s="41"/>
      <c r="D279" s="15">
        <v>6</v>
      </c>
      <c r="E279" s="15" t="s">
        <v>10</v>
      </c>
      <c r="F279" s="30" t="s">
        <v>54</v>
      </c>
      <c r="G279" s="31" t="s">
        <v>55</v>
      </c>
      <c r="H279" s="30">
        <v>2828</v>
      </c>
      <c r="I279" s="47">
        <v>34704</v>
      </c>
      <c r="J279" s="47">
        <v>40188</v>
      </c>
      <c r="K279" s="15">
        <f>DATEDIF(I279,J279,"Y")</f>
        <v>15</v>
      </c>
      <c r="L279" s="16" t="str">
        <f>VLOOKUP(YEAR(I279),Categorias!A:B,2,0)</f>
        <v>CADETE</v>
      </c>
      <c r="N279" s="20" t="s">
        <v>242</v>
      </c>
      <c r="O279" s="20">
        <f>COUNTIF($H$3:$H$19475,H279)</f>
        <v>16</v>
      </c>
    </row>
    <row r="280" spans="1:15" ht="15.75">
      <c r="A280" s="15" t="s">
        <v>187</v>
      </c>
      <c r="B280" s="63">
        <v>0.002656018518518518</v>
      </c>
      <c r="C280" s="41"/>
      <c r="D280" s="53">
        <v>10</v>
      </c>
      <c r="E280" s="19" t="s">
        <v>43</v>
      </c>
      <c r="F280" s="32" t="s">
        <v>56</v>
      </c>
      <c r="G280" s="31" t="s">
        <v>57</v>
      </c>
      <c r="H280" s="32">
        <v>2837</v>
      </c>
      <c r="I280" s="47">
        <v>35237</v>
      </c>
      <c r="J280" s="47">
        <v>40159</v>
      </c>
      <c r="K280" s="15">
        <f>DATEDIF(I280,J280,"Y")</f>
        <v>13</v>
      </c>
      <c r="L280" s="16" t="str">
        <f>VLOOKUP(YEAR(I280),Categorias!A:B,2,0)</f>
        <v>CADETE</v>
      </c>
      <c r="N280" s="20" t="s">
        <v>78</v>
      </c>
      <c r="O280" s="20">
        <f>COUNTIF($H$3:$H$19475,H280)</f>
        <v>19</v>
      </c>
    </row>
    <row r="281" spans="1:15" ht="15.75">
      <c r="A281" s="3" t="s">
        <v>325</v>
      </c>
      <c r="B281" s="52">
        <v>0.0002025462962962963</v>
      </c>
      <c r="C281" s="62">
        <v>0.7</v>
      </c>
      <c r="D281" s="19" t="s">
        <v>67</v>
      </c>
      <c r="E281" s="19" t="s">
        <v>10</v>
      </c>
      <c r="F281" s="30" t="s">
        <v>158</v>
      </c>
      <c r="G281" s="43" t="s">
        <v>159</v>
      </c>
      <c r="H281" s="3">
        <v>726</v>
      </c>
      <c r="I281" s="36">
        <v>31965</v>
      </c>
      <c r="J281" s="47">
        <v>40335</v>
      </c>
      <c r="K281" s="15">
        <f>DATEDIF(I281,J281,"Y")</f>
        <v>22</v>
      </c>
      <c r="L281" s="16" t="s">
        <v>19</v>
      </c>
      <c r="N281" s="4" t="s">
        <v>196</v>
      </c>
      <c r="O281" s="20">
        <f>COUNTIF($H$3:$H$19475,H281)</f>
        <v>91</v>
      </c>
    </row>
    <row r="282" spans="1:15" ht="15.75">
      <c r="A282" s="3" t="s">
        <v>325</v>
      </c>
      <c r="B282" s="76">
        <v>0.00020879629629629625</v>
      </c>
      <c r="C282" s="62">
        <v>0.7</v>
      </c>
      <c r="D282" s="19">
        <v>2</v>
      </c>
      <c r="E282" s="15" t="s">
        <v>10</v>
      </c>
      <c r="F282" s="30" t="s">
        <v>158</v>
      </c>
      <c r="G282" s="43" t="s">
        <v>159</v>
      </c>
      <c r="H282" s="3">
        <v>726</v>
      </c>
      <c r="I282" s="36">
        <v>31965</v>
      </c>
      <c r="J282" s="47">
        <v>40327</v>
      </c>
      <c r="K282" s="15">
        <f>DATEDIF(I282,J282,"Y")</f>
        <v>22</v>
      </c>
      <c r="L282" s="16" t="str">
        <f>VLOOKUP(YEAR(I282),Categorias!A:B,2,0)</f>
        <v>SENIOR</v>
      </c>
      <c r="N282" s="20" t="s">
        <v>356</v>
      </c>
      <c r="O282" s="20">
        <f>COUNTIF($H$3:$H$19475,H282)</f>
        <v>91</v>
      </c>
    </row>
    <row r="283" spans="1:15" ht="15.75">
      <c r="A283" s="3" t="s">
        <v>325</v>
      </c>
      <c r="B283" s="52">
        <v>0.00021412037037037038</v>
      </c>
      <c r="C283" s="62">
        <v>-0.9</v>
      </c>
      <c r="D283" s="19" t="s">
        <v>67</v>
      </c>
      <c r="E283" s="19" t="s">
        <v>10</v>
      </c>
      <c r="F283" s="30" t="s">
        <v>158</v>
      </c>
      <c r="G283" s="43" t="s">
        <v>159</v>
      </c>
      <c r="H283" s="3">
        <v>726</v>
      </c>
      <c r="I283" s="36">
        <v>31965</v>
      </c>
      <c r="J283" s="47">
        <v>40307</v>
      </c>
      <c r="K283" s="15">
        <f>DATEDIF(I283,J283,"Y")</f>
        <v>22</v>
      </c>
      <c r="L283" s="16" t="s">
        <v>19</v>
      </c>
      <c r="N283" s="4" t="s">
        <v>196</v>
      </c>
      <c r="O283" s="20">
        <f>COUNTIF($H$3:$H$19475,H283)</f>
        <v>91</v>
      </c>
    </row>
    <row r="284" spans="1:15" ht="15.75">
      <c r="A284" s="3" t="s">
        <v>325</v>
      </c>
      <c r="B284" s="76">
        <v>0.00021875</v>
      </c>
      <c r="C284" s="62">
        <v>0</v>
      </c>
      <c r="D284" s="19">
        <v>4</v>
      </c>
      <c r="E284" s="15" t="s">
        <v>10</v>
      </c>
      <c r="F284" s="30" t="s">
        <v>158</v>
      </c>
      <c r="G284" s="43" t="s">
        <v>159</v>
      </c>
      <c r="H284" s="3">
        <v>726</v>
      </c>
      <c r="I284" s="36">
        <v>31965</v>
      </c>
      <c r="J284" s="47">
        <v>40352</v>
      </c>
      <c r="K284" s="15">
        <f>DATEDIF(I284,J284,"Y")</f>
        <v>22</v>
      </c>
      <c r="L284" s="16" t="str">
        <f>VLOOKUP(YEAR(I284),Categorias!A:B,2,0)</f>
        <v>SENIOR</v>
      </c>
      <c r="N284" s="20" t="s">
        <v>184</v>
      </c>
      <c r="O284" s="20">
        <f>COUNTIF($H$3:$H$19475,H284)</f>
        <v>91</v>
      </c>
    </row>
    <row r="285" spans="1:15" ht="15.75">
      <c r="A285" s="3" t="s">
        <v>325</v>
      </c>
      <c r="B285" s="76">
        <v>0.00022245370370370369</v>
      </c>
      <c r="C285" s="62">
        <v>-0.8</v>
      </c>
      <c r="D285" s="35" t="s">
        <v>67</v>
      </c>
      <c r="E285" s="19" t="s">
        <v>10</v>
      </c>
      <c r="F285" s="30" t="s">
        <v>158</v>
      </c>
      <c r="G285" s="43" t="s">
        <v>159</v>
      </c>
      <c r="H285" s="3">
        <v>726</v>
      </c>
      <c r="I285" s="36">
        <v>31965</v>
      </c>
      <c r="J285" s="47">
        <v>40257</v>
      </c>
      <c r="K285" s="15">
        <f>DATEDIF(I285,J285,"Y")</f>
        <v>22</v>
      </c>
      <c r="L285" s="16" t="str">
        <f>VLOOKUP(YEAR(I285),Categorias!A:B,2,0)</f>
        <v>SENIOR</v>
      </c>
      <c r="N285" s="4" t="s">
        <v>317</v>
      </c>
      <c r="O285" s="20">
        <f>COUNTIF($H$3:$H$19475,H285)</f>
        <v>91</v>
      </c>
    </row>
    <row r="286" spans="1:15" ht="15.75">
      <c r="A286" s="3" t="s">
        <v>325</v>
      </c>
      <c r="B286" s="76">
        <v>0.00022268518518518517</v>
      </c>
      <c r="C286" s="62">
        <v>-2.7</v>
      </c>
      <c r="D286" s="19" t="s">
        <v>67</v>
      </c>
      <c r="E286" s="15" t="s">
        <v>10</v>
      </c>
      <c r="F286" s="30" t="s">
        <v>158</v>
      </c>
      <c r="G286" s="43" t="s">
        <v>159</v>
      </c>
      <c r="H286" s="3">
        <v>726</v>
      </c>
      <c r="I286" s="36">
        <v>31965</v>
      </c>
      <c r="J286" s="47">
        <v>40286</v>
      </c>
      <c r="K286" s="15">
        <f>DATEDIF(I286,J286,"Y")</f>
        <v>22</v>
      </c>
      <c r="L286" s="16" t="str">
        <f>VLOOKUP(YEAR(I286),Categorias!A:B,2,0)</f>
        <v>SENIOR</v>
      </c>
      <c r="N286" s="4" t="s">
        <v>356</v>
      </c>
      <c r="O286" s="20">
        <f>COUNTIF($H$3:$H$19475,H286)</f>
        <v>91</v>
      </c>
    </row>
    <row r="287" spans="1:15" ht="15.75">
      <c r="A287" s="3" t="s">
        <v>325</v>
      </c>
      <c r="B287" s="76">
        <v>0.00022858796296296296</v>
      </c>
      <c r="C287" s="62">
        <v>-2.7</v>
      </c>
      <c r="D287" s="19" t="s">
        <v>67</v>
      </c>
      <c r="E287" s="15" t="s">
        <v>10</v>
      </c>
      <c r="F287" s="42" t="s">
        <v>255</v>
      </c>
      <c r="G287" s="43" t="s">
        <v>256</v>
      </c>
      <c r="H287" s="43">
        <v>3137</v>
      </c>
      <c r="I287" s="25">
        <v>33183</v>
      </c>
      <c r="J287" s="47">
        <v>40286</v>
      </c>
      <c r="K287" s="15">
        <f>DATEDIF(I287,J287,"Y")</f>
        <v>19</v>
      </c>
      <c r="L287" s="16" t="str">
        <f>VLOOKUP(YEAR(I287),Categorias!A:B,2,0)</f>
        <v>PROMESA</v>
      </c>
      <c r="N287" s="4" t="s">
        <v>356</v>
      </c>
      <c r="O287" s="20">
        <f>COUNTIF($H$3:$H$19475,H287)</f>
        <v>11</v>
      </c>
    </row>
    <row r="288" spans="1:15" ht="15.75">
      <c r="A288" s="3" t="s">
        <v>325</v>
      </c>
      <c r="B288" s="76">
        <v>0.00023217592592592593</v>
      </c>
      <c r="C288" s="62">
        <v>-0.8</v>
      </c>
      <c r="D288" s="35" t="s">
        <v>67</v>
      </c>
      <c r="E288" s="19" t="s">
        <v>10</v>
      </c>
      <c r="F288" s="30" t="s">
        <v>183</v>
      </c>
      <c r="G288" s="43" t="s">
        <v>326</v>
      </c>
      <c r="H288" s="30">
        <v>2288</v>
      </c>
      <c r="I288" s="25">
        <v>33717</v>
      </c>
      <c r="J288" s="47">
        <v>40257</v>
      </c>
      <c r="K288" s="15">
        <f>DATEDIF(I288,J288,"Y")</f>
        <v>17</v>
      </c>
      <c r="L288" s="16" t="str">
        <f>VLOOKUP(YEAR(I288),Categorias!A:B,2,0)</f>
        <v>JUNIOR</v>
      </c>
      <c r="N288" s="4" t="s">
        <v>317</v>
      </c>
      <c r="O288" s="20">
        <f>COUNTIF($H$3:$H$19475,H288)</f>
        <v>18</v>
      </c>
    </row>
    <row r="289" spans="1:15" ht="15.75">
      <c r="A289" s="15" t="s">
        <v>309</v>
      </c>
      <c r="B289" s="52">
        <v>0.0002523148148148148</v>
      </c>
      <c r="C289" s="41"/>
      <c r="D289" s="53">
        <v>7</v>
      </c>
      <c r="E289" s="19" t="s">
        <v>43</v>
      </c>
      <c r="F289" s="32" t="s">
        <v>56</v>
      </c>
      <c r="G289" s="31" t="s">
        <v>57</v>
      </c>
      <c r="H289" s="32">
        <v>2837</v>
      </c>
      <c r="I289" s="47">
        <v>35237</v>
      </c>
      <c r="J289" s="47">
        <v>40250</v>
      </c>
      <c r="K289" s="15">
        <f>DATEDIF(I289,J289,"Y")</f>
        <v>13</v>
      </c>
      <c r="L289" s="16" t="str">
        <f>VLOOKUP(YEAR(I289),Categorias!A:B,2,0)</f>
        <v>CADETE</v>
      </c>
      <c r="N289" s="20" t="s">
        <v>123</v>
      </c>
      <c r="O289" s="20">
        <f>COUNTIF($H$3:$H$19475,H289)</f>
        <v>19</v>
      </c>
    </row>
    <row r="290" spans="1:15" ht="15.75">
      <c r="A290" s="3" t="s">
        <v>141</v>
      </c>
      <c r="B290" s="63">
        <v>0.0029186342592592593</v>
      </c>
      <c r="D290" s="19">
        <v>9</v>
      </c>
      <c r="E290" s="15" t="s">
        <v>10</v>
      </c>
      <c r="F290" s="30" t="s">
        <v>66</v>
      </c>
      <c r="G290" s="43" t="s">
        <v>444</v>
      </c>
      <c r="H290" s="30">
        <v>2272</v>
      </c>
      <c r="I290" s="25">
        <v>33721</v>
      </c>
      <c r="J290" s="47">
        <v>40340</v>
      </c>
      <c r="K290" s="15">
        <f>DATEDIF(I290,J290,"Y")</f>
        <v>18</v>
      </c>
      <c r="L290" s="16" t="str">
        <f>VLOOKUP(YEAR(I290),Categorias!A:B,2,0)</f>
        <v>JUNIOR</v>
      </c>
      <c r="N290" s="20" t="s">
        <v>184</v>
      </c>
      <c r="O290" s="20">
        <f>COUNTIF($H$3:$H$19475,H290)</f>
        <v>26</v>
      </c>
    </row>
    <row r="291" spans="1:15" s="50" customFormat="1" ht="15.75">
      <c r="A291" s="3" t="s">
        <v>141</v>
      </c>
      <c r="B291" s="63">
        <v>0.0029327546296296293</v>
      </c>
      <c r="C291" s="23"/>
      <c r="D291" s="19">
        <v>4</v>
      </c>
      <c r="E291" s="15" t="s">
        <v>10</v>
      </c>
      <c r="F291" s="42" t="s">
        <v>58</v>
      </c>
      <c r="G291" s="43" t="s">
        <v>59</v>
      </c>
      <c r="H291" s="42">
        <v>2900</v>
      </c>
      <c r="I291" s="85">
        <v>34515</v>
      </c>
      <c r="J291" s="47">
        <v>40313</v>
      </c>
      <c r="K291" s="15">
        <f>DATEDIF(I291,J291,"Y")</f>
        <v>15</v>
      </c>
      <c r="L291" s="16" t="str">
        <f>VLOOKUP(YEAR(I291),Categorias!A:B,2,0)</f>
        <v>JUVENIL</v>
      </c>
      <c r="M291" s="19"/>
      <c r="N291" s="20" t="s">
        <v>365</v>
      </c>
      <c r="O291" s="20">
        <f>COUNTIF($H$3:$H$19475,H291)</f>
        <v>15</v>
      </c>
    </row>
    <row r="292" spans="1:15" ht="15.75">
      <c r="A292" s="3" t="s">
        <v>141</v>
      </c>
      <c r="B292" s="63">
        <v>0.0029465277777777784</v>
      </c>
      <c r="D292" s="19" t="s">
        <v>67</v>
      </c>
      <c r="E292" s="15" t="s">
        <v>10</v>
      </c>
      <c r="F292" s="42" t="s">
        <v>58</v>
      </c>
      <c r="G292" s="43" t="s">
        <v>59</v>
      </c>
      <c r="H292" s="42">
        <v>2900</v>
      </c>
      <c r="I292" s="85">
        <v>34515</v>
      </c>
      <c r="J292" s="47">
        <v>40286</v>
      </c>
      <c r="K292" s="15">
        <f>DATEDIF(I292,J292,"Y")</f>
        <v>15</v>
      </c>
      <c r="L292" s="16" t="str">
        <f>VLOOKUP(YEAR(I292),Categorias!A:B,2,0)</f>
        <v>JUVENIL</v>
      </c>
      <c r="N292" s="4" t="s">
        <v>356</v>
      </c>
      <c r="O292" s="20">
        <f>COUNTIF($H$3:$H$19475,H292)</f>
        <v>15</v>
      </c>
    </row>
    <row r="293" spans="1:15" ht="15.75">
      <c r="A293" s="15" t="s">
        <v>141</v>
      </c>
      <c r="B293" s="63">
        <v>0.0029524305555555554</v>
      </c>
      <c r="D293" s="19">
        <v>4</v>
      </c>
      <c r="E293" s="15" t="s">
        <v>10</v>
      </c>
      <c r="F293" s="30" t="s">
        <v>66</v>
      </c>
      <c r="G293" s="43" t="s">
        <v>444</v>
      </c>
      <c r="H293" s="30">
        <v>2272</v>
      </c>
      <c r="I293" s="25">
        <v>33721</v>
      </c>
      <c r="J293" s="47">
        <v>40195</v>
      </c>
      <c r="K293" s="15">
        <f>DATEDIF(I293,J293,"Y")</f>
        <v>17</v>
      </c>
      <c r="L293" s="16" t="str">
        <f>VLOOKUP(YEAR(I293),Categorias!A:B,2,0)</f>
        <v>JUNIOR</v>
      </c>
      <c r="N293" s="20" t="s">
        <v>196</v>
      </c>
      <c r="O293" s="20">
        <f>COUNTIF($H$3:$H$19475,H293)</f>
        <v>26</v>
      </c>
    </row>
    <row r="294" spans="1:15" ht="15.75">
      <c r="A294" s="15" t="s">
        <v>141</v>
      </c>
      <c r="B294" s="63">
        <v>0.0030229166666666664</v>
      </c>
      <c r="C294" s="41"/>
      <c r="D294" s="15">
        <v>1</v>
      </c>
      <c r="E294" s="15" t="s">
        <v>10</v>
      </c>
      <c r="F294" s="32" t="s">
        <v>58</v>
      </c>
      <c r="G294" s="31" t="s">
        <v>59</v>
      </c>
      <c r="H294" s="15">
        <v>2900</v>
      </c>
      <c r="I294" s="25">
        <v>34515</v>
      </c>
      <c r="J294" s="47">
        <v>40153</v>
      </c>
      <c r="K294" s="15">
        <f>DATEDIF(I294,J294,"Y")</f>
        <v>15</v>
      </c>
      <c r="L294" s="16" t="str">
        <f>VLOOKUP(YEAR(I294),Categorias!A:B,2,0)</f>
        <v>JUVENIL</v>
      </c>
      <c r="M294" s="15"/>
      <c r="N294" s="50" t="s">
        <v>142</v>
      </c>
      <c r="O294" s="20">
        <f>COUNTIF($H$3:$H$19475,H294)</f>
        <v>15</v>
      </c>
    </row>
    <row r="295" spans="1:15" ht="15.75">
      <c r="A295" s="3" t="s">
        <v>141</v>
      </c>
      <c r="B295" s="63">
        <v>0.0030513888888888886</v>
      </c>
      <c r="C295" s="41"/>
      <c r="D295" s="15">
        <v>2</v>
      </c>
      <c r="E295" s="15" t="s">
        <v>10</v>
      </c>
      <c r="F295" s="32" t="s">
        <v>58</v>
      </c>
      <c r="G295" s="31" t="s">
        <v>59</v>
      </c>
      <c r="H295" s="15">
        <v>2900</v>
      </c>
      <c r="I295" s="25">
        <v>34515</v>
      </c>
      <c r="J295" s="47">
        <v>40237</v>
      </c>
      <c r="K295" s="15">
        <f>DATEDIF(I295,J295,"Y")</f>
        <v>15</v>
      </c>
      <c r="L295" s="16" t="str">
        <f>VLOOKUP(YEAR(I295),Categorias!A:B,2,0)</f>
        <v>JUVENIL</v>
      </c>
      <c r="M295" s="15"/>
      <c r="N295" s="50" t="s">
        <v>78</v>
      </c>
      <c r="O295" s="20">
        <f>COUNTIF($H$3:$H$19475,H295)</f>
        <v>15</v>
      </c>
    </row>
    <row r="296" spans="1:15" s="50" customFormat="1" ht="15.75">
      <c r="A296" s="3" t="s">
        <v>141</v>
      </c>
      <c r="B296" s="63">
        <v>0.0030622685185185184</v>
      </c>
      <c r="C296" s="23"/>
      <c r="D296" s="35" t="s">
        <v>67</v>
      </c>
      <c r="E296" s="19" t="s">
        <v>10</v>
      </c>
      <c r="F296" s="30" t="s">
        <v>66</v>
      </c>
      <c r="G296" s="43" t="s">
        <v>444</v>
      </c>
      <c r="H296" s="30">
        <v>2272</v>
      </c>
      <c r="I296" s="25">
        <v>33721</v>
      </c>
      <c r="J296" s="47">
        <v>40257</v>
      </c>
      <c r="K296" s="15">
        <f>DATEDIF(I296,J296,"Y")</f>
        <v>17</v>
      </c>
      <c r="L296" s="16" t="str">
        <f>VLOOKUP(YEAR(I296),Categorias!A:B,2,0)</f>
        <v>JUNIOR</v>
      </c>
      <c r="M296" s="19"/>
      <c r="N296" s="4" t="s">
        <v>317</v>
      </c>
      <c r="O296" s="20">
        <f>COUNTIF($H$3:$H$19475,H296)</f>
        <v>26</v>
      </c>
    </row>
    <row r="297" spans="1:15" ht="15.75">
      <c r="A297" s="3" t="s">
        <v>141</v>
      </c>
      <c r="B297" s="63">
        <v>0.0030689814814814816</v>
      </c>
      <c r="D297" s="19" t="s">
        <v>67</v>
      </c>
      <c r="E297" s="15" t="s">
        <v>10</v>
      </c>
      <c r="F297" s="30" t="s">
        <v>66</v>
      </c>
      <c r="G297" s="43" t="s">
        <v>444</v>
      </c>
      <c r="H297" s="30">
        <v>2272</v>
      </c>
      <c r="I297" s="25">
        <v>33721</v>
      </c>
      <c r="J297" s="47">
        <v>40286</v>
      </c>
      <c r="K297" s="15">
        <f>DATEDIF(I297,J297,"Y")</f>
        <v>17</v>
      </c>
      <c r="L297" s="16" t="str">
        <f>VLOOKUP(YEAR(I297),Categorias!A:B,2,0)</f>
        <v>JUNIOR</v>
      </c>
      <c r="N297" s="4" t="s">
        <v>356</v>
      </c>
      <c r="O297" s="20">
        <f>COUNTIF($H$3:$H$19475,H297)</f>
        <v>26</v>
      </c>
    </row>
    <row r="298" spans="1:15" ht="15.75">
      <c r="A298" s="3" t="s">
        <v>141</v>
      </c>
      <c r="B298" s="63">
        <v>0.0032275462962962965</v>
      </c>
      <c r="D298" s="35" t="s">
        <v>67</v>
      </c>
      <c r="E298" s="19" t="s">
        <v>10</v>
      </c>
      <c r="F298" s="42" t="s">
        <v>62</v>
      </c>
      <c r="G298" s="43" t="s">
        <v>63</v>
      </c>
      <c r="H298" s="42">
        <v>2806</v>
      </c>
      <c r="I298" s="85">
        <v>33605</v>
      </c>
      <c r="J298" s="47">
        <v>40257</v>
      </c>
      <c r="K298" s="15">
        <f>DATEDIF(I298,J298,"Y")</f>
        <v>18</v>
      </c>
      <c r="L298" s="16" t="str">
        <f>VLOOKUP(YEAR(I298),Categorias!A:B,2,0)</f>
        <v>JUNIOR</v>
      </c>
      <c r="N298" s="4" t="s">
        <v>317</v>
      </c>
      <c r="O298" s="20">
        <f>COUNTIF($H$3:$H$19475,H298)</f>
        <v>15</v>
      </c>
    </row>
    <row r="299" spans="1:15" ht="15.75">
      <c r="A299" s="3" t="s">
        <v>141</v>
      </c>
      <c r="B299" s="63">
        <v>0.0033194444444444447</v>
      </c>
      <c r="C299" s="41"/>
      <c r="D299" s="15" t="s">
        <v>443</v>
      </c>
      <c r="E299" s="15" t="s">
        <v>10</v>
      </c>
      <c r="F299" s="30" t="s">
        <v>60</v>
      </c>
      <c r="G299" s="43" t="s">
        <v>146</v>
      </c>
      <c r="H299" s="30">
        <v>1488</v>
      </c>
      <c r="I299" s="25">
        <v>28952</v>
      </c>
      <c r="J299" s="47">
        <v>40367</v>
      </c>
      <c r="K299" s="15">
        <f>DATEDIF(I299,J299,"Y")</f>
        <v>31</v>
      </c>
      <c r="L299" s="16" t="str">
        <f>VLOOKUP(YEAR(I299),Categorias!A:B,2,0)</f>
        <v>SENIOR</v>
      </c>
      <c r="N299" s="20" t="s">
        <v>242</v>
      </c>
      <c r="O299" s="20">
        <f>COUNTIF($H$3:$H$19475,H299)</f>
        <v>10</v>
      </c>
    </row>
    <row r="300" spans="1:15" ht="15.75">
      <c r="A300" s="3" t="s">
        <v>141</v>
      </c>
      <c r="B300" s="63">
        <v>0.0035343749999999998</v>
      </c>
      <c r="C300" s="41"/>
      <c r="D300" s="15" t="s">
        <v>449</v>
      </c>
      <c r="E300" s="3" t="s">
        <v>10</v>
      </c>
      <c r="F300" s="56" t="s">
        <v>276</v>
      </c>
      <c r="G300" s="56" t="s">
        <v>277</v>
      </c>
      <c r="H300" s="30">
        <v>9135</v>
      </c>
      <c r="I300" s="25">
        <v>29085</v>
      </c>
      <c r="J300" s="47">
        <v>40373</v>
      </c>
      <c r="K300" s="15">
        <f>DATEDIF(I300,J300,"Y")</f>
        <v>30</v>
      </c>
      <c r="L300" s="16" t="str">
        <f>VLOOKUP(YEAR(I300),Categorias!A:B,2,0)</f>
        <v>SENIOR</v>
      </c>
      <c r="N300" s="20" t="s">
        <v>242</v>
      </c>
      <c r="O300" s="20">
        <f>COUNTIF($H$3:$H$19475,H300)</f>
        <v>5</v>
      </c>
    </row>
    <row r="301" spans="1:15" ht="15.75">
      <c r="A301" s="15" t="s">
        <v>141</v>
      </c>
      <c r="B301" s="55">
        <v>0.0035532407407407405</v>
      </c>
      <c r="C301" s="41"/>
      <c r="D301" s="19" t="s">
        <v>67</v>
      </c>
      <c r="E301" s="15" t="s">
        <v>10</v>
      </c>
      <c r="F301" s="30" t="s">
        <v>158</v>
      </c>
      <c r="G301" s="31" t="s">
        <v>159</v>
      </c>
      <c r="H301" s="30">
        <v>726</v>
      </c>
      <c r="I301" s="47">
        <v>31965</v>
      </c>
      <c r="J301" s="47">
        <v>40335</v>
      </c>
      <c r="K301" s="15">
        <f>DATEDIF(I301,J301,"Y")</f>
        <v>22</v>
      </c>
      <c r="L301" s="16" t="s">
        <v>19</v>
      </c>
      <c r="N301" s="4" t="s">
        <v>196</v>
      </c>
      <c r="O301" s="20">
        <f>COUNTIF($H$3:$H$19475,H301)</f>
        <v>91</v>
      </c>
    </row>
    <row r="302" spans="1:15" ht="15.75">
      <c r="A302" s="15" t="s">
        <v>141</v>
      </c>
      <c r="B302" s="55">
        <v>0.0036585648148148146</v>
      </c>
      <c r="C302" s="41"/>
      <c r="D302" s="19" t="s">
        <v>67</v>
      </c>
      <c r="E302" s="15" t="s">
        <v>10</v>
      </c>
      <c r="F302" s="30" t="s">
        <v>158</v>
      </c>
      <c r="G302" s="31" t="s">
        <v>159</v>
      </c>
      <c r="H302" s="30">
        <v>726</v>
      </c>
      <c r="I302" s="47">
        <v>31965</v>
      </c>
      <c r="J302" s="47">
        <v>40307</v>
      </c>
      <c r="K302" s="15">
        <f>DATEDIF(I302,J302,"Y")</f>
        <v>22</v>
      </c>
      <c r="L302" s="16" t="s">
        <v>19</v>
      </c>
      <c r="N302" s="4" t="s">
        <v>196</v>
      </c>
      <c r="O302" s="20">
        <f>COUNTIF($H$3:$H$19475,H302)</f>
        <v>91</v>
      </c>
    </row>
    <row r="303" spans="1:15" ht="15.75">
      <c r="A303" s="3" t="s">
        <v>141</v>
      </c>
      <c r="B303" s="63">
        <v>0.0044011574074074074</v>
      </c>
      <c r="D303" s="19">
        <v>2</v>
      </c>
      <c r="E303" s="15" t="s">
        <v>43</v>
      </c>
      <c r="F303" s="30" t="s">
        <v>149</v>
      </c>
      <c r="G303" s="30" t="s">
        <v>150</v>
      </c>
      <c r="H303" s="32">
        <v>2852</v>
      </c>
      <c r="I303" s="25">
        <v>33839</v>
      </c>
      <c r="J303" s="47">
        <v>40237</v>
      </c>
      <c r="K303" s="15">
        <f>DATEDIF(I303,J303,"Y")</f>
        <v>17</v>
      </c>
      <c r="L303" s="16" t="str">
        <f>VLOOKUP(YEAR(I303),Categorias!A:B,2,0)</f>
        <v>JUNIOR</v>
      </c>
      <c r="M303" s="15"/>
      <c r="N303" s="50" t="s">
        <v>78</v>
      </c>
      <c r="O303" s="20">
        <f>COUNTIF($H$3:$H$19475,H303)</f>
        <v>12</v>
      </c>
    </row>
    <row r="304" spans="1:15" ht="15.75">
      <c r="A304" s="3" t="s">
        <v>141</v>
      </c>
      <c r="B304" s="63">
        <v>0.004450925925925926</v>
      </c>
      <c r="D304" s="19">
        <v>9</v>
      </c>
      <c r="E304" s="15" t="s">
        <v>43</v>
      </c>
      <c r="F304" s="30" t="s">
        <v>149</v>
      </c>
      <c r="G304" s="30" t="s">
        <v>150</v>
      </c>
      <c r="H304" s="32">
        <v>2852</v>
      </c>
      <c r="I304" s="25">
        <v>33839</v>
      </c>
      <c r="J304" s="47">
        <v>40195</v>
      </c>
      <c r="K304" s="15">
        <f>DATEDIF(I304,J304,"Y")</f>
        <v>17</v>
      </c>
      <c r="L304" s="16" t="str">
        <f>VLOOKUP(YEAR(I304),Categorias!A:B,2,0)</f>
        <v>JUNIOR</v>
      </c>
      <c r="N304" s="20" t="s">
        <v>196</v>
      </c>
      <c r="O304" s="20">
        <f>COUNTIF($H$3:$H$19475,H304)</f>
        <v>12</v>
      </c>
    </row>
    <row r="305" spans="1:15" ht="15.75">
      <c r="A305" s="3" t="s">
        <v>141</v>
      </c>
      <c r="B305" s="55" t="s">
        <v>73</v>
      </c>
      <c r="D305" s="15" t="s">
        <v>434</v>
      </c>
      <c r="E305" s="15" t="s">
        <v>10</v>
      </c>
      <c r="F305" s="42" t="s">
        <v>328</v>
      </c>
      <c r="G305" s="31" t="s">
        <v>373</v>
      </c>
      <c r="H305" s="30">
        <v>9478</v>
      </c>
      <c r="I305" s="25">
        <v>31643</v>
      </c>
      <c r="J305" s="47">
        <v>40361</v>
      </c>
      <c r="K305" s="15">
        <f>DATEDIF(I305,J305,"Y")</f>
        <v>23</v>
      </c>
      <c r="L305" s="16" t="str">
        <f>VLOOKUP(YEAR(I305),Categorias!A:B,2,0)</f>
        <v>SENIOR</v>
      </c>
      <c r="N305" s="20" t="s">
        <v>113</v>
      </c>
      <c r="O305" s="20">
        <f>COUNTIF($H$3:$H$19475,H305)</f>
        <v>8</v>
      </c>
    </row>
    <row r="306" spans="1:15" ht="15.75">
      <c r="A306" s="3" t="s">
        <v>141</v>
      </c>
      <c r="B306" s="55" t="s">
        <v>73</v>
      </c>
      <c r="C306" s="41"/>
      <c r="D306" s="15" t="s">
        <v>435</v>
      </c>
      <c r="E306" s="15" t="s">
        <v>10</v>
      </c>
      <c r="F306" s="30" t="s">
        <v>144</v>
      </c>
      <c r="G306" s="30" t="s">
        <v>145</v>
      </c>
      <c r="H306" s="42">
        <v>3200</v>
      </c>
      <c r="I306" s="25">
        <v>24092</v>
      </c>
      <c r="J306" s="47">
        <v>40361</v>
      </c>
      <c r="K306" s="15">
        <f>DATEDIF(I306,J306,"Y")</f>
        <v>44</v>
      </c>
      <c r="L306" s="16" t="str">
        <f>VLOOKUP(YEAR(I306),Categorias!A:B,2,0)</f>
        <v>VETERANO</v>
      </c>
      <c r="N306" s="20" t="s">
        <v>113</v>
      </c>
      <c r="O306" s="20">
        <f>COUNTIF($H$3:$H$19475,H306)</f>
        <v>17</v>
      </c>
    </row>
    <row r="307" spans="1:15" ht="15.75">
      <c r="A307" s="3" t="s">
        <v>141</v>
      </c>
      <c r="B307" s="55" t="s">
        <v>73</v>
      </c>
      <c r="C307" s="41"/>
      <c r="D307" s="15" t="s">
        <v>436</v>
      </c>
      <c r="E307" s="15" t="s">
        <v>10</v>
      </c>
      <c r="F307" s="30" t="s">
        <v>60</v>
      </c>
      <c r="G307" s="43" t="s">
        <v>146</v>
      </c>
      <c r="H307" s="30">
        <v>1488</v>
      </c>
      <c r="I307" s="25">
        <v>28952</v>
      </c>
      <c r="J307" s="47">
        <v>40361</v>
      </c>
      <c r="K307" s="15">
        <f>DATEDIF(I307,J307,"Y")</f>
        <v>31</v>
      </c>
      <c r="L307" s="16" t="str">
        <f>VLOOKUP(YEAR(I307),Categorias!A:B,2,0)</f>
        <v>SENIOR</v>
      </c>
      <c r="N307" s="20" t="s">
        <v>113</v>
      </c>
      <c r="O307" s="20">
        <f>COUNTIF($H$3:$H$19475,H307)</f>
        <v>10</v>
      </c>
    </row>
    <row r="308" spans="1:15" s="4" customFormat="1" ht="15.75">
      <c r="A308" s="3" t="s">
        <v>295</v>
      </c>
      <c r="B308" s="59">
        <v>0.007443287037037037</v>
      </c>
      <c r="C308" s="41"/>
      <c r="D308" s="46">
        <v>1</v>
      </c>
      <c r="E308" s="15" t="s">
        <v>10</v>
      </c>
      <c r="F308" s="32" t="s">
        <v>111</v>
      </c>
      <c r="G308" s="31" t="s">
        <v>112</v>
      </c>
      <c r="H308" s="32">
        <v>2231</v>
      </c>
      <c r="I308" s="47">
        <v>34646</v>
      </c>
      <c r="J308" s="47">
        <v>40194</v>
      </c>
      <c r="K308" s="15">
        <f>DATEDIF(I308,J308,"Y")</f>
        <v>15</v>
      </c>
      <c r="L308" s="16" t="str">
        <f>VLOOKUP(YEAR(I308),Categorias!A:B,2,0)</f>
        <v>JUVENIL</v>
      </c>
      <c r="M308" s="28"/>
      <c r="N308" s="4" t="s">
        <v>113</v>
      </c>
      <c r="O308" s="20">
        <f>COUNTIF($H$3:$H$19475,H308)</f>
        <v>19</v>
      </c>
    </row>
    <row r="309" spans="1:15" ht="15.75">
      <c r="A309" s="3" t="s">
        <v>188</v>
      </c>
      <c r="B309" s="69">
        <v>0.0002701388888888889</v>
      </c>
      <c r="C309" s="41">
        <v>-0.7</v>
      </c>
      <c r="D309" s="15">
        <v>11</v>
      </c>
      <c r="E309" s="15" t="s">
        <v>10</v>
      </c>
      <c r="F309" s="56" t="s">
        <v>111</v>
      </c>
      <c r="G309" s="56" t="s">
        <v>380</v>
      </c>
      <c r="H309" s="30">
        <v>9521</v>
      </c>
      <c r="I309" s="25">
        <v>34529</v>
      </c>
      <c r="J309" s="47">
        <v>40368</v>
      </c>
      <c r="K309" s="15">
        <f>DATEDIF(I309,J309,"Y")</f>
        <v>15</v>
      </c>
      <c r="L309" s="16" t="str">
        <f>VLOOKUP(YEAR(I309),Categorias!A:B,2,0)</f>
        <v>JUVENIL</v>
      </c>
      <c r="N309" s="20" t="s">
        <v>242</v>
      </c>
      <c r="O309" s="20">
        <f>COUNTIF($H$3:$H$19475,H309)</f>
        <v>12</v>
      </c>
    </row>
    <row r="310" spans="1:15" ht="15.75">
      <c r="A310" s="15" t="s">
        <v>188</v>
      </c>
      <c r="B310" s="69">
        <v>0.00027511574074074076</v>
      </c>
      <c r="C310" s="41">
        <v>0</v>
      </c>
      <c r="D310" s="15">
        <v>5</v>
      </c>
      <c r="E310" s="15" t="s">
        <v>10</v>
      </c>
      <c r="F310" s="30" t="s">
        <v>201</v>
      </c>
      <c r="G310" s="31" t="s">
        <v>202</v>
      </c>
      <c r="H310" s="30">
        <v>2269</v>
      </c>
      <c r="I310" s="47">
        <v>33606</v>
      </c>
      <c r="J310" s="47">
        <v>40223</v>
      </c>
      <c r="K310" s="15">
        <f>DATEDIF(I310,J310,"Y")</f>
        <v>18</v>
      </c>
      <c r="L310" s="16" t="str">
        <f>VLOOKUP(YEAR(I310),Categorias!A:B,2,0)</f>
        <v>JUNIOR</v>
      </c>
      <c r="N310" s="20" t="s">
        <v>296</v>
      </c>
      <c r="O310" s="20">
        <f>COUNTIF($H$3:$H$19475,H310)</f>
        <v>20</v>
      </c>
    </row>
    <row r="311" spans="1:15" ht="15.75">
      <c r="A311" s="3" t="s">
        <v>188</v>
      </c>
      <c r="B311" s="76">
        <v>0.0002773148148148148</v>
      </c>
      <c r="C311" s="41">
        <v>-3.1</v>
      </c>
      <c r="D311" s="19" t="s">
        <v>67</v>
      </c>
      <c r="E311" s="15" t="s">
        <v>10</v>
      </c>
      <c r="F311" s="32" t="s">
        <v>217</v>
      </c>
      <c r="G311" s="31" t="s">
        <v>218</v>
      </c>
      <c r="H311" s="32">
        <v>3139</v>
      </c>
      <c r="I311" s="47">
        <v>33229</v>
      </c>
      <c r="J311" s="47">
        <v>40286</v>
      </c>
      <c r="K311" s="15">
        <f>DATEDIF(I311,J311,"Y")</f>
        <v>19</v>
      </c>
      <c r="L311" s="16" t="str">
        <f>VLOOKUP(YEAR(I311),Categorias!A:B,2,0)</f>
        <v>PROMESA</v>
      </c>
      <c r="N311" s="4" t="s">
        <v>356</v>
      </c>
      <c r="O311" s="20">
        <f>COUNTIF($H$3:$H$19475,H311)</f>
        <v>19</v>
      </c>
    </row>
    <row r="312" spans="1:15" ht="15.75">
      <c r="A312" s="3" t="s">
        <v>188</v>
      </c>
      <c r="B312" s="76">
        <v>0.0002796296296296296</v>
      </c>
      <c r="C312" s="41">
        <v>1.9</v>
      </c>
      <c r="D312" s="37">
        <v>9</v>
      </c>
      <c r="E312" s="15" t="s">
        <v>10</v>
      </c>
      <c r="F312" s="30" t="s">
        <v>158</v>
      </c>
      <c r="G312" s="31" t="s">
        <v>159</v>
      </c>
      <c r="H312" s="30">
        <v>726</v>
      </c>
      <c r="I312" s="47">
        <v>31965</v>
      </c>
      <c r="J312" s="47">
        <v>40230</v>
      </c>
      <c r="K312" s="15">
        <f>DATEDIF(I312,J312,"Y")</f>
        <v>22</v>
      </c>
      <c r="L312" s="16" t="str">
        <f>VLOOKUP(YEAR(I312),Categorias!A:B,2,0)</f>
        <v>SENIOR</v>
      </c>
      <c r="N312" s="20" t="s">
        <v>305</v>
      </c>
      <c r="O312" s="20">
        <f>COUNTIF($H$3:$H$19475,H312)</f>
        <v>91</v>
      </c>
    </row>
    <row r="313" spans="1:15" s="50" customFormat="1" ht="15.75">
      <c r="A313" s="3" t="s">
        <v>188</v>
      </c>
      <c r="B313" s="69">
        <v>0.0002797453703703704</v>
      </c>
      <c r="C313" s="41">
        <v>0</v>
      </c>
      <c r="D313" s="19">
        <v>6</v>
      </c>
      <c r="E313" s="15" t="s">
        <v>10</v>
      </c>
      <c r="F313" s="32" t="s">
        <v>217</v>
      </c>
      <c r="G313" s="31" t="s">
        <v>218</v>
      </c>
      <c r="H313" s="32">
        <v>3139</v>
      </c>
      <c r="I313" s="47">
        <v>33229</v>
      </c>
      <c r="J313" s="47">
        <v>40195</v>
      </c>
      <c r="K313" s="15">
        <f>DATEDIF(I313,J313,"Y")</f>
        <v>19</v>
      </c>
      <c r="L313" s="16" t="str">
        <f>VLOOKUP(YEAR(I313),Categorias!A:B,2,0)</f>
        <v>PROMESA</v>
      </c>
      <c r="M313" s="19"/>
      <c r="N313" s="20" t="s">
        <v>196</v>
      </c>
      <c r="O313" s="20">
        <f>COUNTIF($H$3:$H$19475,H313)</f>
        <v>19</v>
      </c>
    </row>
    <row r="314" spans="1:15" ht="15.75">
      <c r="A314" s="3" t="s">
        <v>188</v>
      </c>
      <c r="B314" s="69">
        <v>0.0002797453703703704</v>
      </c>
      <c r="C314" s="41">
        <v>0</v>
      </c>
      <c r="D314" s="15" t="s">
        <v>67</v>
      </c>
      <c r="E314" s="15" t="s">
        <v>10</v>
      </c>
      <c r="F314" s="30" t="s">
        <v>158</v>
      </c>
      <c r="G314" s="31" t="s">
        <v>159</v>
      </c>
      <c r="H314" s="30">
        <v>726</v>
      </c>
      <c r="I314" s="47">
        <v>31965</v>
      </c>
      <c r="J314" s="47">
        <v>40313</v>
      </c>
      <c r="K314" s="15">
        <f>DATEDIF(I314,J314,"Y")</f>
        <v>22</v>
      </c>
      <c r="L314" s="16" t="str">
        <f>VLOOKUP(YEAR(I314),Categorias!A:B,2,0)</f>
        <v>SENIOR</v>
      </c>
      <c r="N314" s="20" t="s">
        <v>365</v>
      </c>
      <c r="O314" s="20">
        <f>COUNTIF($H$3:$H$19475,H314)</f>
        <v>91</v>
      </c>
    </row>
    <row r="315" spans="1:15" ht="15.75">
      <c r="A315" s="3" t="s">
        <v>188</v>
      </c>
      <c r="B315" s="76">
        <v>0.0002804398148148148</v>
      </c>
      <c r="C315" s="41">
        <v>-3.2</v>
      </c>
      <c r="D315" s="35" t="s">
        <v>67</v>
      </c>
      <c r="E315" s="19" t="s">
        <v>10</v>
      </c>
      <c r="F315" s="32" t="s">
        <v>217</v>
      </c>
      <c r="G315" s="31" t="s">
        <v>218</v>
      </c>
      <c r="H315" s="32">
        <v>3139</v>
      </c>
      <c r="I315" s="47">
        <v>33229</v>
      </c>
      <c r="J315" s="47">
        <v>40257</v>
      </c>
      <c r="K315" s="15">
        <f>DATEDIF(I315,J315,"Y")</f>
        <v>19</v>
      </c>
      <c r="L315" s="16" t="str">
        <f>VLOOKUP(YEAR(I315),Categorias!A:B,2,0)</f>
        <v>PROMESA</v>
      </c>
      <c r="N315" s="4" t="s">
        <v>317</v>
      </c>
      <c r="O315" s="20">
        <f>COUNTIF($H$3:$H$19475,H315)</f>
        <v>19</v>
      </c>
    </row>
    <row r="316" spans="1:15" ht="15.75">
      <c r="A316" s="3" t="s">
        <v>188</v>
      </c>
      <c r="B316" s="69">
        <v>0.00028090277777777776</v>
      </c>
      <c r="C316" s="41">
        <v>0</v>
      </c>
      <c r="D316" s="37">
        <v>13</v>
      </c>
      <c r="E316" s="15" t="s">
        <v>10</v>
      </c>
      <c r="F316" s="32" t="s">
        <v>79</v>
      </c>
      <c r="G316" s="31" t="s">
        <v>172</v>
      </c>
      <c r="H316" s="32">
        <v>1495</v>
      </c>
      <c r="I316" s="47">
        <v>34260</v>
      </c>
      <c r="J316" s="47">
        <v>40321</v>
      </c>
      <c r="K316" s="15">
        <f>DATEDIF(I316,J316,"Y")</f>
        <v>16</v>
      </c>
      <c r="L316" s="16" t="str">
        <f>VLOOKUP(YEAR(I316),Categorias!A:B,2,0)</f>
        <v>JUVENIL</v>
      </c>
      <c r="N316" s="4" t="s">
        <v>353</v>
      </c>
      <c r="O316" s="20">
        <f>COUNTIF($H$3:$H$19475,H316)</f>
        <v>14</v>
      </c>
    </row>
    <row r="317" spans="1:15" ht="15.75">
      <c r="A317" s="3" t="s">
        <v>188</v>
      </c>
      <c r="B317" s="76">
        <v>0.00028113425925925924</v>
      </c>
      <c r="C317" s="41">
        <v>0</v>
      </c>
      <c r="D317" s="3">
        <v>3</v>
      </c>
      <c r="E317" s="15" t="s">
        <v>10</v>
      </c>
      <c r="F317" s="30" t="s">
        <v>158</v>
      </c>
      <c r="G317" s="31" t="s">
        <v>159</v>
      </c>
      <c r="H317" s="30">
        <v>726</v>
      </c>
      <c r="I317" s="47">
        <v>31965</v>
      </c>
      <c r="J317" s="47">
        <v>40237</v>
      </c>
      <c r="K317" s="15">
        <f>DATEDIF(I317,J317,"Y")</f>
        <v>22</v>
      </c>
      <c r="L317" s="16" t="str">
        <f>VLOOKUP(YEAR(I317),Categorias!A:B,2,0)</f>
        <v>SENIOR</v>
      </c>
      <c r="M317" s="15"/>
      <c r="N317" s="50" t="s">
        <v>78</v>
      </c>
      <c r="O317" s="20">
        <f>COUNTIF($H$3:$H$19475,H317)</f>
        <v>91</v>
      </c>
    </row>
    <row r="318" spans="1:15" s="4" customFormat="1" ht="15.75">
      <c r="A318" s="3" t="s">
        <v>188</v>
      </c>
      <c r="B318" s="76">
        <v>0.0002813657407407407</v>
      </c>
      <c r="C318" s="41">
        <v>-3</v>
      </c>
      <c r="D318" s="35" t="s">
        <v>67</v>
      </c>
      <c r="E318" s="19" t="s">
        <v>10</v>
      </c>
      <c r="F318" s="30" t="s">
        <v>201</v>
      </c>
      <c r="G318" s="31" t="s">
        <v>202</v>
      </c>
      <c r="H318" s="30">
        <v>2269</v>
      </c>
      <c r="I318" s="47">
        <v>33606</v>
      </c>
      <c r="J318" s="47">
        <v>40257</v>
      </c>
      <c r="K318" s="15">
        <f>DATEDIF(I318,J318,"Y")</f>
        <v>18</v>
      </c>
      <c r="L318" s="16" t="str">
        <f>VLOOKUP(YEAR(I318),Categorias!A:B,2,0)</f>
        <v>JUNIOR</v>
      </c>
      <c r="M318" s="19"/>
      <c r="N318" s="4" t="s">
        <v>317</v>
      </c>
      <c r="O318" s="20">
        <f>COUNTIF($H$3:$H$19475,H318)</f>
        <v>20</v>
      </c>
    </row>
    <row r="319" spans="1:15" ht="15.75">
      <c r="A319" s="3" t="s">
        <v>188</v>
      </c>
      <c r="B319" s="69">
        <v>0.0002813657407407407</v>
      </c>
      <c r="C319" s="41">
        <v>0</v>
      </c>
      <c r="D319" s="19">
        <v>8</v>
      </c>
      <c r="E319" s="15" t="s">
        <v>10</v>
      </c>
      <c r="F319" s="32" t="s">
        <v>217</v>
      </c>
      <c r="G319" s="31" t="s">
        <v>218</v>
      </c>
      <c r="H319" s="32">
        <v>3139</v>
      </c>
      <c r="I319" s="47">
        <v>33229</v>
      </c>
      <c r="J319" s="47">
        <v>40292</v>
      </c>
      <c r="K319" s="15">
        <f>DATEDIF(I319,J319,"Y")</f>
        <v>19</v>
      </c>
      <c r="L319" s="16" t="str">
        <f>VLOOKUP(YEAR(I319),Categorias!A:B,2,0)</f>
        <v>PROMESA</v>
      </c>
      <c r="N319" s="4" t="s">
        <v>353</v>
      </c>
      <c r="O319" s="20">
        <f>COUNTIF($H$3:$H$19475,H319)</f>
        <v>19</v>
      </c>
    </row>
    <row r="320" spans="1:15" ht="15.75">
      <c r="A320" s="15" t="s">
        <v>188</v>
      </c>
      <c r="B320" s="69">
        <v>0.0002815972222222222</v>
      </c>
      <c r="C320" s="41">
        <v>3.7</v>
      </c>
      <c r="D320" s="15">
        <v>18</v>
      </c>
      <c r="E320" s="15" t="s">
        <v>10</v>
      </c>
      <c r="F320" s="30" t="s">
        <v>158</v>
      </c>
      <c r="G320" s="31" t="s">
        <v>159</v>
      </c>
      <c r="H320" s="30">
        <v>726</v>
      </c>
      <c r="I320" s="47">
        <v>31965</v>
      </c>
      <c r="J320" s="47">
        <v>40159</v>
      </c>
      <c r="K320" s="15">
        <f>DATEDIF(I320,J320,"Y")</f>
        <v>22</v>
      </c>
      <c r="L320" s="16" t="str">
        <f>VLOOKUP(YEAR(I320),Categorias!A:B,2,0)</f>
        <v>SENIOR</v>
      </c>
      <c r="N320" s="20" t="s">
        <v>78</v>
      </c>
      <c r="O320" s="20">
        <f>COUNTIF($H$3:$H$19475,H320)</f>
        <v>91</v>
      </c>
    </row>
    <row r="321" spans="1:15" ht="15.75">
      <c r="A321" s="3" t="s">
        <v>188</v>
      </c>
      <c r="B321" s="69">
        <v>0.00028182870370370373</v>
      </c>
      <c r="C321" s="41">
        <v>-0.9</v>
      </c>
      <c r="D321" s="19">
        <v>4</v>
      </c>
      <c r="E321" s="15" t="s">
        <v>10</v>
      </c>
      <c r="F321" s="32" t="s">
        <v>217</v>
      </c>
      <c r="G321" s="31" t="s">
        <v>218</v>
      </c>
      <c r="H321" s="32">
        <v>3139</v>
      </c>
      <c r="I321" s="47">
        <v>33229</v>
      </c>
      <c r="J321" s="47">
        <v>40216</v>
      </c>
      <c r="K321" s="15">
        <f>DATEDIF(I321,J321,"Y")</f>
        <v>19</v>
      </c>
      <c r="L321" s="16" t="str">
        <f>VLOOKUP(YEAR(I321),Categorias!A:B,2,0)</f>
        <v>PROMESA</v>
      </c>
      <c r="N321" s="20" t="s">
        <v>184</v>
      </c>
      <c r="O321" s="20">
        <f>COUNTIF($H$3:$H$19475,H321)</f>
        <v>19</v>
      </c>
    </row>
    <row r="322" spans="1:15" ht="15.75">
      <c r="A322" s="3" t="s">
        <v>188</v>
      </c>
      <c r="B322" s="52">
        <v>0.0002835648148148148</v>
      </c>
      <c r="C322" s="41">
        <v>-1.8</v>
      </c>
      <c r="D322" s="3">
        <v>19</v>
      </c>
      <c r="E322" s="15" t="s">
        <v>10</v>
      </c>
      <c r="F322" s="30" t="s">
        <v>158</v>
      </c>
      <c r="G322" s="31" t="s">
        <v>159</v>
      </c>
      <c r="H322" s="30">
        <v>726</v>
      </c>
      <c r="I322" s="47">
        <v>31965</v>
      </c>
      <c r="J322" s="47">
        <v>40201</v>
      </c>
      <c r="K322" s="15">
        <f>DATEDIF(I322,J322,"Y")</f>
        <v>22</v>
      </c>
      <c r="L322" s="16" t="str">
        <f>VLOOKUP(YEAR(I322),Categorias!A:B,2,0)</f>
        <v>SENIOR</v>
      </c>
      <c r="M322" s="15"/>
      <c r="N322" s="50" t="s">
        <v>253</v>
      </c>
      <c r="O322" s="20">
        <f>COUNTIF($H$3:$H$19475,H322)</f>
        <v>91</v>
      </c>
    </row>
    <row r="323" spans="1:15" s="4" customFormat="1" ht="15.75">
      <c r="A323" s="3" t="s">
        <v>188</v>
      </c>
      <c r="B323" s="76">
        <v>0.00028414351851851853</v>
      </c>
      <c r="C323" s="41">
        <v>-3.1</v>
      </c>
      <c r="D323" s="19" t="s">
        <v>67</v>
      </c>
      <c r="E323" s="15" t="s">
        <v>10</v>
      </c>
      <c r="F323" s="30" t="s">
        <v>201</v>
      </c>
      <c r="G323" s="31" t="s">
        <v>202</v>
      </c>
      <c r="H323" s="30">
        <v>2269</v>
      </c>
      <c r="I323" s="47">
        <v>33606</v>
      </c>
      <c r="J323" s="47">
        <v>40286</v>
      </c>
      <c r="K323" s="15">
        <f>DATEDIF(I323,J323,"Y")</f>
        <v>18</v>
      </c>
      <c r="L323" s="16" t="str">
        <f>VLOOKUP(YEAR(I323),Categorias!A:B,2,0)</f>
        <v>JUNIOR</v>
      </c>
      <c r="M323" s="19"/>
      <c r="N323" s="4" t="s">
        <v>356</v>
      </c>
      <c r="O323" s="20">
        <f>COUNTIF($H$3:$H$19475,H323)</f>
        <v>20</v>
      </c>
    </row>
    <row r="324" spans="1:15" s="4" customFormat="1" ht="15.75">
      <c r="A324" s="3" t="s">
        <v>188</v>
      </c>
      <c r="B324" s="76">
        <v>0.000284375</v>
      </c>
      <c r="C324" s="41">
        <v>-0.7</v>
      </c>
      <c r="D324" s="37">
        <v>12</v>
      </c>
      <c r="E324" s="15" t="s">
        <v>10</v>
      </c>
      <c r="F324" s="32" t="s">
        <v>79</v>
      </c>
      <c r="G324" s="31" t="s">
        <v>172</v>
      </c>
      <c r="H324" s="32">
        <v>1495</v>
      </c>
      <c r="I324" s="47">
        <v>34260</v>
      </c>
      <c r="J324" s="47">
        <v>40292</v>
      </c>
      <c r="K324" s="15">
        <f>DATEDIF(I324,J324,"Y")</f>
        <v>16</v>
      </c>
      <c r="L324" s="16" t="str">
        <f>VLOOKUP(YEAR(I324),Categorias!A:B,2,0)</f>
        <v>JUVENIL</v>
      </c>
      <c r="M324" s="19"/>
      <c r="N324" s="4" t="s">
        <v>353</v>
      </c>
      <c r="O324" s="20">
        <f>COUNTIF($H$3:$H$19475,H324)</f>
        <v>14</v>
      </c>
    </row>
    <row r="325" spans="1:15" s="4" customFormat="1" ht="15.75">
      <c r="A325" s="3" t="s">
        <v>188</v>
      </c>
      <c r="B325" s="76">
        <v>0.0002846064814814815</v>
      </c>
      <c r="C325" s="41">
        <v>2.4</v>
      </c>
      <c r="D325" s="19">
        <v>10</v>
      </c>
      <c r="E325" s="15" t="s">
        <v>10</v>
      </c>
      <c r="F325" s="42" t="s">
        <v>217</v>
      </c>
      <c r="G325" s="43" t="s">
        <v>218</v>
      </c>
      <c r="H325" s="42">
        <v>3139</v>
      </c>
      <c r="I325" s="25">
        <v>33229</v>
      </c>
      <c r="J325" s="47">
        <v>40349</v>
      </c>
      <c r="K325" s="15">
        <f>DATEDIF(I325,J325,"Y")</f>
        <v>19</v>
      </c>
      <c r="L325" s="16" t="str">
        <f>VLOOKUP(YEAR(I325),Categorias!A:B,2,0)</f>
        <v>PROMESA</v>
      </c>
      <c r="M325" s="19"/>
      <c r="N325" s="4" t="s">
        <v>317</v>
      </c>
      <c r="O325" s="20">
        <f>COUNTIF($H$3:$H$19475,H325)</f>
        <v>19</v>
      </c>
    </row>
    <row r="326" spans="1:15" ht="15.75">
      <c r="A326" s="3" t="s">
        <v>188</v>
      </c>
      <c r="B326" s="69">
        <v>0.00028692129629629624</v>
      </c>
      <c r="C326" s="19">
        <v>1.5</v>
      </c>
      <c r="D326" s="15" t="s">
        <v>67</v>
      </c>
      <c r="E326" s="15" t="s">
        <v>10</v>
      </c>
      <c r="F326" s="32" t="s">
        <v>173</v>
      </c>
      <c r="G326" s="31" t="s">
        <v>174</v>
      </c>
      <c r="H326" s="32">
        <v>1759</v>
      </c>
      <c r="I326" s="47">
        <v>33379</v>
      </c>
      <c r="J326" s="47">
        <v>40313</v>
      </c>
      <c r="K326" s="15">
        <f>DATEDIF(I326,J326,"Y")</f>
        <v>18</v>
      </c>
      <c r="L326" s="16" t="str">
        <f>VLOOKUP(YEAR(I326),Categorias!A:B,2,0)</f>
        <v>JUNIOR</v>
      </c>
      <c r="N326" s="20" t="s">
        <v>365</v>
      </c>
      <c r="O326" s="20">
        <f>COUNTIF($H$3:$H$19475,H326)</f>
        <v>49</v>
      </c>
    </row>
    <row r="327" spans="1:15" ht="15.75">
      <c r="A327" s="3" t="s">
        <v>188</v>
      </c>
      <c r="B327" s="69">
        <v>0.00028761574074074074</v>
      </c>
      <c r="C327" s="41">
        <v>-0.9</v>
      </c>
      <c r="D327" s="46">
        <v>7</v>
      </c>
      <c r="E327" s="15" t="s">
        <v>10</v>
      </c>
      <c r="F327" s="32" t="s">
        <v>255</v>
      </c>
      <c r="G327" s="31" t="s">
        <v>256</v>
      </c>
      <c r="H327" s="64">
        <v>3137</v>
      </c>
      <c r="I327" s="47">
        <v>33183</v>
      </c>
      <c r="J327" s="47">
        <v>40216</v>
      </c>
      <c r="K327" s="15">
        <f>DATEDIF(I327,J327,"Y")</f>
        <v>19</v>
      </c>
      <c r="L327" s="16" t="str">
        <f>VLOOKUP(YEAR(I327),Categorias!A:B,2,0)</f>
        <v>PROMESA</v>
      </c>
      <c r="N327" s="20" t="s">
        <v>184</v>
      </c>
      <c r="O327" s="20">
        <f>COUNTIF($H$3:$H$19475,H327)</f>
        <v>11</v>
      </c>
    </row>
    <row r="328" spans="1:15" ht="15.75">
      <c r="A328" s="3" t="s">
        <v>188</v>
      </c>
      <c r="B328" s="76">
        <v>0.0002893518518518519</v>
      </c>
      <c r="C328" s="41">
        <v>2</v>
      </c>
      <c r="D328" s="37">
        <v>13</v>
      </c>
      <c r="E328" s="15" t="s">
        <v>10</v>
      </c>
      <c r="F328" s="32" t="s">
        <v>79</v>
      </c>
      <c r="G328" s="31" t="s">
        <v>172</v>
      </c>
      <c r="H328" s="32">
        <v>1495</v>
      </c>
      <c r="I328" s="47">
        <v>34260</v>
      </c>
      <c r="J328" s="47">
        <v>40230</v>
      </c>
      <c r="K328" s="15">
        <f>DATEDIF(I328,J328,"Y")</f>
        <v>16</v>
      </c>
      <c r="L328" s="16" t="str">
        <f>VLOOKUP(YEAR(I328),Categorias!A:B,2,0)</f>
        <v>JUVENIL</v>
      </c>
      <c r="N328" s="20" t="s">
        <v>305</v>
      </c>
      <c r="O328" s="20">
        <f>COUNTIF($H$3:$H$19475,H328)</f>
        <v>14</v>
      </c>
    </row>
    <row r="329" spans="1:15" ht="15.75">
      <c r="A329" s="3" t="s">
        <v>188</v>
      </c>
      <c r="B329" s="76">
        <v>0.00029027777777777776</v>
      </c>
      <c r="C329" s="41">
        <v>-1.5</v>
      </c>
      <c r="D329" s="37">
        <v>11</v>
      </c>
      <c r="E329" s="15" t="s">
        <v>10</v>
      </c>
      <c r="F329" s="32" t="s">
        <v>79</v>
      </c>
      <c r="G329" s="31" t="s">
        <v>172</v>
      </c>
      <c r="H329" s="32">
        <v>1495</v>
      </c>
      <c r="I329" s="47">
        <v>34260</v>
      </c>
      <c r="J329" s="47">
        <v>40237</v>
      </c>
      <c r="K329" s="15">
        <f>DATEDIF(I329,J329,"Y")</f>
        <v>16</v>
      </c>
      <c r="L329" s="16" t="str">
        <f>VLOOKUP(YEAR(I329),Categorias!A:B,2,0)</f>
        <v>JUVENIL</v>
      </c>
      <c r="M329" s="15"/>
      <c r="N329" s="50" t="s">
        <v>78</v>
      </c>
      <c r="O329" s="20">
        <f>COUNTIF($H$3:$H$19475,H329)</f>
        <v>14</v>
      </c>
    </row>
    <row r="330" spans="1:15" ht="15.75">
      <c r="A330" s="3" t="s">
        <v>188</v>
      </c>
      <c r="B330" s="69">
        <v>0.000290625</v>
      </c>
      <c r="C330" s="19">
        <v>-1</v>
      </c>
      <c r="D330" s="19" t="s">
        <v>67</v>
      </c>
      <c r="E330" s="15" t="s">
        <v>10</v>
      </c>
      <c r="F330" s="32" t="s">
        <v>173</v>
      </c>
      <c r="G330" s="31" t="s">
        <v>174</v>
      </c>
      <c r="H330" s="32">
        <v>1759</v>
      </c>
      <c r="I330" s="47">
        <v>33379</v>
      </c>
      <c r="J330" s="47">
        <v>40359</v>
      </c>
      <c r="K330" s="15">
        <f>DATEDIF(I330,J330,"Y")</f>
        <v>19</v>
      </c>
      <c r="L330" s="16" t="str">
        <f>VLOOKUP(YEAR(I330),Categorias!A:B,2,0)</f>
        <v>JUNIOR</v>
      </c>
      <c r="N330" s="20" t="s">
        <v>359</v>
      </c>
      <c r="O330" s="20">
        <f>COUNTIF($H$3:$H$19475,H330)</f>
        <v>49</v>
      </c>
    </row>
    <row r="331" spans="1:15" ht="15.75">
      <c r="A331" s="3" t="s">
        <v>188</v>
      </c>
      <c r="B331" s="69">
        <v>0.0002921296296296296</v>
      </c>
      <c r="C331" s="41">
        <v>-0.7</v>
      </c>
      <c r="D331" s="46">
        <v>17</v>
      </c>
      <c r="E331" s="15" t="s">
        <v>10</v>
      </c>
      <c r="F331" s="32" t="s">
        <v>173</v>
      </c>
      <c r="G331" s="31" t="s">
        <v>174</v>
      </c>
      <c r="H331" s="32">
        <v>1759</v>
      </c>
      <c r="I331" s="47">
        <v>33379</v>
      </c>
      <c r="J331" s="47">
        <v>40292</v>
      </c>
      <c r="K331" s="15">
        <f>DATEDIF(I331,J331,"Y")</f>
        <v>18</v>
      </c>
      <c r="L331" s="16" t="str">
        <f>VLOOKUP(YEAR(I331),Categorias!A:B,2,0)</f>
        <v>JUNIOR</v>
      </c>
      <c r="N331" s="4" t="s">
        <v>353</v>
      </c>
      <c r="O331" s="20">
        <f>COUNTIF($H$3:$H$19475,H331)</f>
        <v>49</v>
      </c>
    </row>
    <row r="332" spans="1:15" ht="15.75">
      <c r="A332" s="3" t="s">
        <v>188</v>
      </c>
      <c r="B332" s="76">
        <v>0.00029236111111111113</v>
      </c>
      <c r="C332" s="41">
        <v>2</v>
      </c>
      <c r="D332" s="37">
        <v>15</v>
      </c>
      <c r="E332" s="15" t="s">
        <v>10</v>
      </c>
      <c r="F332" s="32" t="s">
        <v>173</v>
      </c>
      <c r="G332" s="31" t="s">
        <v>174</v>
      </c>
      <c r="H332" s="32">
        <v>1759</v>
      </c>
      <c r="I332" s="47">
        <v>33379</v>
      </c>
      <c r="J332" s="47">
        <v>40230</v>
      </c>
      <c r="K332" s="15">
        <f>DATEDIF(I332,J332,"Y")</f>
        <v>18</v>
      </c>
      <c r="L332" s="16" t="str">
        <f>VLOOKUP(YEAR(I332),Categorias!A:B,2,0)</f>
        <v>JUNIOR</v>
      </c>
      <c r="N332" s="20" t="s">
        <v>305</v>
      </c>
      <c r="O332" s="20">
        <f>COUNTIF($H$3:$H$19475,H332)</f>
        <v>49</v>
      </c>
    </row>
    <row r="333" spans="1:15" ht="15.75">
      <c r="A333" s="15" t="s">
        <v>188</v>
      </c>
      <c r="B333" s="69">
        <v>0.0002925925925925926</v>
      </c>
      <c r="C333" s="23">
        <v>1.6</v>
      </c>
      <c r="D333" s="46">
        <v>11</v>
      </c>
      <c r="E333" s="15" t="s">
        <v>10</v>
      </c>
      <c r="F333" s="32" t="s">
        <v>173</v>
      </c>
      <c r="G333" s="31" t="s">
        <v>174</v>
      </c>
      <c r="H333" s="32">
        <v>1759</v>
      </c>
      <c r="I333" s="47">
        <v>33379</v>
      </c>
      <c r="J333" s="47">
        <v>40223</v>
      </c>
      <c r="K333" s="15">
        <f>DATEDIF(I333,J333,"Y")</f>
        <v>18</v>
      </c>
      <c r="L333" s="16" t="str">
        <f>VLOOKUP(YEAR(I333),Categorias!A:B,2,0)</f>
        <v>JUNIOR</v>
      </c>
      <c r="N333" s="20" t="s">
        <v>296</v>
      </c>
      <c r="O333" s="20">
        <f>COUNTIF($H$3:$H$19475,H333)</f>
        <v>49</v>
      </c>
    </row>
    <row r="334" spans="1:15" ht="15.75">
      <c r="A334" s="3" t="s">
        <v>188</v>
      </c>
      <c r="B334" s="69">
        <v>0.00029375</v>
      </c>
      <c r="C334" s="19">
        <v>1.5</v>
      </c>
      <c r="D334" s="15" t="s">
        <v>67</v>
      </c>
      <c r="E334" s="15" t="s">
        <v>10</v>
      </c>
      <c r="F334" s="30" t="s">
        <v>35</v>
      </c>
      <c r="G334" s="30" t="s">
        <v>245</v>
      </c>
      <c r="H334" s="19">
        <v>2847</v>
      </c>
      <c r="I334" s="25">
        <v>34446</v>
      </c>
      <c r="J334" s="47">
        <v>40313</v>
      </c>
      <c r="K334" s="15">
        <f>DATEDIF(I334,J334,"Y")</f>
        <v>16</v>
      </c>
      <c r="L334" s="16" t="str">
        <f>VLOOKUP(YEAR(I334),Categorias!A:B,2,0)</f>
        <v>JUVENIL</v>
      </c>
      <c r="N334" s="20" t="s">
        <v>365</v>
      </c>
      <c r="O334" s="20">
        <f>COUNTIF($H$3:$H$19475,H334)</f>
        <v>10</v>
      </c>
    </row>
    <row r="335" spans="1:15" ht="15.75">
      <c r="A335" s="3" t="s">
        <v>188</v>
      </c>
      <c r="B335" s="69">
        <v>0.00029618055555555555</v>
      </c>
      <c r="C335" s="41">
        <v>-0.7</v>
      </c>
      <c r="D335" s="46">
        <v>15</v>
      </c>
      <c r="E335" s="15" t="s">
        <v>10</v>
      </c>
      <c r="F335" s="32" t="s">
        <v>173</v>
      </c>
      <c r="G335" s="31" t="s">
        <v>174</v>
      </c>
      <c r="H335" s="32">
        <v>1759</v>
      </c>
      <c r="I335" s="47">
        <v>33379</v>
      </c>
      <c r="J335" s="47">
        <v>40216</v>
      </c>
      <c r="K335" s="15">
        <f>DATEDIF(I335,J335,"Y")</f>
        <v>18</v>
      </c>
      <c r="L335" s="16" t="str">
        <f>VLOOKUP(YEAR(I335),Categorias!A:B,2,0)</f>
        <v>JUNIOR</v>
      </c>
      <c r="N335" s="20" t="s">
        <v>184</v>
      </c>
      <c r="O335" s="20">
        <f>COUNTIF($H$3:$H$19475,H335)</f>
        <v>49</v>
      </c>
    </row>
    <row r="336" spans="1:15" ht="15.75">
      <c r="A336" s="15" t="s">
        <v>188</v>
      </c>
      <c r="B336" s="69">
        <v>0.00029675925925925925</v>
      </c>
      <c r="C336" s="41">
        <v>1.5</v>
      </c>
      <c r="D336" s="46">
        <v>30</v>
      </c>
      <c r="E336" s="15" t="s">
        <v>10</v>
      </c>
      <c r="F336" s="32" t="s">
        <v>173</v>
      </c>
      <c r="G336" s="31" t="s">
        <v>174</v>
      </c>
      <c r="H336" s="32">
        <v>1759</v>
      </c>
      <c r="I336" s="47">
        <v>33379</v>
      </c>
      <c r="J336" s="47">
        <v>40159</v>
      </c>
      <c r="K336" s="15">
        <f>DATEDIF(I336,J336,"Y")</f>
        <v>18</v>
      </c>
      <c r="L336" s="16" t="str">
        <f>VLOOKUP(YEAR(I336),Categorias!A:B,2,0)</f>
        <v>JUNIOR</v>
      </c>
      <c r="N336" s="20" t="s">
        <v>78</v>
      </c>
      <c r="O336" s="20">
        <f>COUNTIF($H$3:$H$19475,H336)</f>
        <v>49</v>
      </c>
    </row>
    <row r="337" spans="1:15" ht="15.75">
      <c r="A337" s="3" t="s">
        <v>188</v>
      </c>
      <c r="B337" s="69">
        <v>0.0002997685185185185</v>
      </c>
      <c r="C337" s="23">
        <v>-1.1</v>
      </c>
      <c r="D337" s="19">
        <v>20</v>
      </c>
      <c r="E337" s="15" t="s">
        <v>10</v>
      </c>
      <c r="F337" s="30" t="s">
        <v>35</v>
      </c>
      <c r="G337" s="30" t="s">
        <v>245</v>
      </c>
      <c r="H337" s="19">
        <v>2847</v>
      </c>
      <c r="I337" s="25">
        <v>34446</v>
      </c>
      <c r="J337" s="47">
        <v>40237</v>
      </c>
      <c r="K337" s="15">
        <f>DATEDIF(I337,J337,"Y")</f>
        <v>15</v>
      </c>
      <c r="L337" s="16" t="str">
        <f>VLOOKUP(YEAR(I337),Categorias!A:B,2,0)</f>
        <v>JUVENIL</v>
      </c>
      <c r="M337" s="15"/>
      <c r="N337" s="50" t="s">
        <v>78</v>
      </c>
      <c r="O337" s="20">
        <f>COUNTIF($H$3:$H$19475,H337)</f>
        <v>10</v>
      </c>
    </row>
    <row r="338" spans="1:15" ht="15.75">
      <c r="A338" s="3" t="s">
        <v>188</v>
      </c>
      <c r="B338" s="69">
        <v>0.0003001157407407407</v>
      </c>
      <c r="C338" s="41">
        <v>0</v>
      </c>
      <c r="D338" s="35">
        <v>26</v>
      </c>
      <c r="E338" s="15" t="s">
        <v>10</v>
      </c>
      <c r="F338" s="32" t="s">
        <v>173</v>
      </c>
      <c r="G338" s="31" t="s">
        <v>174</v>
      </c>
      <c r="H338" s="32">
        <v>1759</v>
      </c>
      <c r="I338" s="47">
        <v>33379</v>
      </c>
      <c r="J338" s="47">
        <v>40201</v>
      </c>
      <c r="K338" s="15">
        <f>DATEDIF(I338,J338,"Y")</f>
        <v>18</v>
      </c>
      <c r="L338" s="16" t="str">
        <f>VLOOKUP(YEAR(I338),Categorias!A:B,2,0)</f>
        <v>JUNIOR</v>
      </c>
      <c r="M338" s="15"/>
      <c r="N338" s="50" t="s">
        <v>253</v>
      </c>
      <c r="O338" s="20">
        <f>COUNTIF($H$3:$H$19475,H338)</f>
        <v>49</v>
      </c>
    </row>
    <row r="339" spans="1:15" ht="15.75">
      <c r="A339" s="3" t="s">
        <v>188</v>
      </c>
      <c r="B339" s="76">
        <v>0.0003002314814814815</v>
      </c>
      <c r="C339" s="41">
        <v>-0.5</v>
      </c>
      <c r="D339" s="37">
        <v>13</v>
      </c>
      <c r="E339" s="15" t="s">
        <v>10</v>
      </c>
      <c r="F339" s="32" t="s">
        <v>173</v>
      </c>
      <c r="G339" s="31" t="s">
        <v>174</v>
      </c>
      <c r="H339" s="32">
        <v>1759</v>
      </c>
      <c r="I339" s="47">
        <v>33379</v>
      </c>
      <c r="J339" s="47">
        <v>40237</v>
      </c>
      <c r="K339" s="15">
        <f>DATEDIF(I339,J339,"Y")</f>
        <v>18</v>
      </c>
      <c r="L339" s="16" t="str">
        <f>VLOOKUP(YEAR(I339),Categorias!A:B,2,0)</f>
        <v>JUNIOR</v>
      </c>
      <c r="M339" s="15"/>
      <c r="N339" s="50" t="s">
        <v>78</v>
      </c>
      <c r="O339" s="20">
        <f>COUNTIF($H$3:$H$19475,H339)</f>
        <v>49</v>
      </c>
    </row>
    <row r="340" spans="1:15" ht="15.75">
      <c r="A340" s="15" t="s">
        <v>188</v>
      </c>
      <c r="B340" s="69">
        <v>0.0003005787037037037</v>
      </c>
      <c r="C340" s="23">
        <v>1.6</v>
      </c>
      <c r="D340" s="19">
        <v>13</v>
      </c>
      <c r="E340" s="15" t="s">
        <v>10</v>
      </c>
      <c r="F340" s="30" t="s">
        <v>35</v>
      </c>
      <c r="G340" s="30" t="s">
        <v>245</v>
      </c>
      <c r="H340" s="19">
        <v>2847</v>
      </c>
      <c r="I340" s="25">
        <v>34446</v>
      </c>
      <c r="J340" s="47">
        <v>40223</v>
      </c>
      <c r="K340" s="15">
        <f>DATEDIF(I340,J340,"Y")</f>
        <v>15</v>
      </c>
      <c r="L340" s="16" t="str">
        <f>VLOOKUP(YEAR(I340),Categorias!A:B,2,0)</f>
        <v>JUVENIL</v>
      </c>
      <c r="N340" s="20" t="s">
        <v>296</v>
      </c>
      <c r="O340" s="20">
        <f>COUNTIF($H$3:$H$19475,H340)</f>
        <v>10</v>
      </c>
    </row>
    <row r="341" spans="1:15" s="4" customFormat="1" ht="15.75">
      <c r="A341" s="3" t="s">
        <v>188</v>
      </c>
      <c r="B341" s="69">
        <v>0.0003381944444444444</v>
      </c>
      <c r="C341" s="23">
        <v>-0.4</v>
      </c>
      <c r="D341" s="19">
        <v>12</v>
      </c>
      <c r="E341" s="15" t="s">
        <v>43</v>
      </c>
      <c r="F341" s="60" t="s">
        <v>268</v>
      </c>
      <c r="G341" s="31" t="s">
        <v>269</v>
      </c>
      <c r="H341" s="60">
        <v>2813</v>
      </c>
      <c r="I341" s="47">
        <v>34398</v>
      </c>
      <c r="J341" s="47">
        <v>40321</v>
      </c>
      <c r="K341" s="15">
        <f>DATEDIF(I341,J341,"Y")</f>
        <v>16</v>
      </c>
      <c r="L341" s="16" t="str">
        <f>VLOOKUP(YEAR(I341),Categorias!A:B,2,0)</f>
        <v>JUVENIL</v>
      </c>
      <c r="M341" s="19"/>
      <c r="N341" s="4" t="s">
        <v>353</v>
      </c>
      <c r="O341" s="20">
        <f>COUNTIF($H$3:$H$19475,H341)</f>
        <v>17</v>
      </c>
    </row>
    <row r="342" spans="1:15" ht="15.75">
      <c r="A342" s="3" t="s">
        <v>188</v>
      </c>
      <c r="B342" s="69">
        <v>0.0003497685185185185</v>
      </c>
      <c r="C342" s="23">
        <v>0</v>
      </c>
      <c r="D342" s="19">
        <v>11</v>
      </c>
      <c r="E342" s="15" t="s">
        <v>43</v>
      </c>
      <c r="F342" s="60" t="s">
        <v>268</v>
      </c>
      <c r="G342" s="31" t="s">
        <v>269</v>
      </c>
      <c r="H342" s="60">
        <v>2813</v>
      </c>
      <c r="I342" s="47">
        <v>34398</v>
      </c>
      <c r="J342" s="47">
        <v>40325</v>
      </c>
      <c r="K342" s="15">
        <f>DATEDIF(I342,J342,"Y")</f>
        <v>16</v>
      </c>
      <c r="L342" s="16" t="str">
        <f>VLOOKUP(YEAR(I342),Categorias!A:B,2,0)</f>
        <v>JUVENIL</v>
      </c>
      <c r="N342" s="20" t="s">
        <v>351</v>
      </c>
      <c r="O342" s="20">
        <f>COUNTIF($H$3:$H$19475,H342)</f>
        <v>17</v>
      </c>
    </row>
    <row r="343" spans="1:15" ht="15.75">
      <c r="A343" s="3" t="s">
        <v>188</v>
      </c>
      <c r="B343" s="69">
        <v>0.0003646990740740741</v>
      </c>
      <c r="C343" s="41">
        <v>0.4</v>
      </c>
      <c r="D343" s="46">
        <v>10</v>
      </c>
      <c r="E343" s="15" t="s">
        <v>43</v>
      </c>
      <c r="F343" s="30" t="s">
        <v>270</v>
      </c>
      <c r="G343" s="31" t="s">
        <v>271</v>
      </c>
      <c r="H343" s="30">
        <v>2222</v>
      </c>
      <c r="I343" s="47">
        <v>34111</v>
      </c>
      <c r="J343" s="47">
        <v>40195</v>
      </c>
      <c r="K343" s="15">
        <f>DATEDIF(I343,J343,"Y")</f>
        <v>16</v>
      </c>
      <c r="L343" s="16" t="str">
        <f>VLOOKUP(YEAR(I343),Categorias!A:B,2,0)</f>
        <v>JUVENIL</v>
      </c>
      <c r="N343" s="20" t="s">
        <v>196</v>
      </c>
      <c r="O343" s="20">
        <f>COUNTIF($H$3:$H$19475,H343)</f>
        <v>3</v>
      </c>
    </row>
    <row r="344" spans="1:15" s="50" customFormat="1" ht="15.75">
      <c r="A344" s="3" t="s">
        <v>188</v>
      </c>
      <c r="B344" s="76" t="s">
        <v>129</v>
      </c>
      <c r="C344" s="41">
        <v>4.1</v>
      </c>
      <c r="D344" s="19" t="s">
        <v>67</v>
      </c>
      <c r="E344" s="15" t="s">
        <v>10</v>
      </c>
      <c r="F344" s="32" t="s">
        <v>173</v>
      </c>
      <c r="G344" s="31" t="s">
        <v>174</v>
      </c>
      <c r="H344" s="32">
        <v>1759</v>
      </c>
      <c r="I344" s="47">
        <v>33379</v>
      </c>
      <c r="J344" s="47">
        <v>40349</v>
      </c>
      <c r="K344" s="15">
        <f>DATEDIF(I344,J344,"Y")</f>
        <v>19</v>
      </c>
      <c r="L344" s="16" t="str">
        <f>VLOOKUP(YEAR(I344),Categorias!A:B,2,0)</f>
        <v>JUNIOR</v>
      </c>
      <c r="M344" s="19"/>
      <c r="N344" s="4" t="s">
        <v>317</v>
      </c>
      <c r="O344" s="20">
        <f>COUNTIF($H$3:$H$19475,H344)</f>
        <v>49</v>
      </c>
    </row>
    <row r="345" spans="1:15" s="50" customFormat="1" ht="15.75">
      <c r="A345" s="15" t="s">
        <v>244</v>
      </c>
      <c r="B345" s="82">
        <v>0.0004780092592592592</v>
      </c>
      <c r="C345" s="41"/>
      <c r="D345" s="46">
        <v>7</v>
      </c>
      <c r="E345" s="15" t="s">
        <v>10</v>
      </c>
      <c r="F345" s="30" t="s">
        <v>101</v>
      </c>
      <c r="G345" s="31" t="s">
        <v>102</v>
      </c>
      <c r="H345" s="30">
        <v>3196</v>
      </c>
      <c r="I345" s="47">
        <v>35068</v>
      </c>
      <c r="J345" s="47">
        <v>40258</v>
      </c>
      <c r="K345" s="15">
        <f>DATEDIF(I345,J345,"Y")</f>
        <v>14</v>
      </c>
      <c r="L345" s="16" t="str">
        <f>VLOOKUP(YEAR(I345),Categorias!A:B,2,0)</f>
        <v>CADETE</v>
      </c>
      <c r="M345" s="19"/>
      <c r="N345" s="20" t="s">
        <v>78</v>
      </c>
      <c r="O345" s="20">
        <f>COUNTIF($H$3:$H$19475,H345)</f>
        <v>14</v>
      </c>
    </row>
    <row r="346" spans="1:15" s="4" customFormat="1" ht="15.75">
      <c r="A346" s="3" t="s">
        <v>244</v>
      </c>
      <c r="B346" s="52">
        <v>0.0004907407407407407</v>
      </c>
      <c r="C346" s="41"/>
      <c r="D346" s="46">
        <v>4</v>
      </c>
      <c r="E346" s="15" t="s">
        <v>10</v>
      </c>
      <c r="F346" s="30" t="s">
        <v>75</v>
      </c>
      <c r="G346" s="31" t="s">
        <v>76</v>
      </c>
      <c r="H346" s="32">
        <v>2834</v>
      </c>
      <c r="I346" s="47">
        <v>35374</v>
      </c>
      <c r="J346" s="47">
        <v>40194</v>
      </c>
      <c r="K346" s="15">
        <f>DATEDIF(I346,J346,"Y")</f>
        <v>13</v>
      </c>
      <c r="L346" s="16" t="str">
        <f>VLOOKUP(YEAR(I346),Categorias!A:B,2,0)</f>
        <v>CADETE</v>
      </c>
      <c r="M346" s="19"/>
      <c r="N346" s="20" t="s">
        <v>78</v>
      </c>
      <c r="O346" s="20">
        <f>COUNTIF($H$3:$H$19475,H346)</f>
        <v>47</v>
      </c>
    </row>
    <row r="347" spans="1:15" ht="15.75">
      <c r="A347" s="15" t="s">
        <v>244</v>
      </c>
      <c r="B347" s="52">
        <v>0.0005057870370370371</v>
      </c>
      <c r="C347" s="41"/>
      <c r="D347" s="46">
        <v>4</v>
      </c>
      <c r="E347" s="15" t="s">
        <v>10</v>
      </c>
      <c r="F347" s="30" t="s">
        <v>75</v>
      </c>
      <c r="G347" s="31" t="s">
        <v>76</v>
      </c>
      <c r="H347" s="32">
        <v>2834</v>
      </c>
      <c r="I347" s="47">
        <v>35374</v>
      </c>
      <c r="J347" s="47">
        <v>40188</v>
      </c>
      <c r="K347" s="15">
        <f>DATEDIF(I347,J347,"Y")</f>
        <v>13</v>
      </c>
      <c r="L347" s="16" t="str">
        <f>VLOOKUP(YEAR(I347),Categorias!A:B,2,0)</f>
        <v>CADETE</v>
      </c>
      <c r="N347" s="20" t="s">
        <v>242</v>
      </c>
      <c r="O347" s="20">
        <f>COUNTIF($H$3:$H$19475,H347)</f>
        <v>47</v>
      </c>
    </row>
    <row r="348" spans="1:15" ht="15.75">
      <c r="A348" s="3" t="s">
        <v>387</v>
      </c>
      <c r="B348" s="69">
        <v>0.0005296296296296296</v>
      </c>
      <c r="C348" s="41"/>
      <c r="D348" s="35">
        <v>2</v>
      </c>
      <c r="E348" s="15" t="s">
        <v>10</v>
      </c>
      <c r="F348" s="30" t="s">
        <v>75</v>
      </c>
      <c r="G348" s="31" t="s">
        <v>76</v>
      </c>
      <c r="H348" s="32">
        <v>2834</v>
      </c>
      <c r="I348" s="47">
        <v>35374</v>
      </c>
      <c r="J348" s="47">
        <v>40346</v>
      </c>
      <c r="K348" s="15">
        <f>DATEDIF(I348,J348,"Y")</f>
        <v>13</v>
      </c>
      <c r="L348" s="16" t="str">
        <f>VLOOKUP(YEAR(I348),Categorias!A:B,2,0)</f>
        <v>CADETE</v>
      </c>
      <c r="N348" s="20" t="s">
        <v>242</v>
      </c>
      <c r="O348" s="20">
        <f>COUNTIF($H$3:$H$19475,H348)</f>
        <v>47</v>
      </c>
    </row>
    <row r="349" spans="1:15" ht="15.75">
      <c r="A349" s="3" t="s">
        <v>259</v>
      </c>
      <c r="B349" s="63">
        <v>0.0070657407407407405</v>
      </c>
      <c r="C349" s="34"/>
      <c r="D349" s="35" t="s">
        <v>67</v>
      </c>
      <c r="E349" s="19" t="s">
        <v>10</v>
      </c>
      <c r="F349" s="30" t="s">
        <v>152</v>
      </c>
      <c r="G349" s="43" t="s">
        <v>153</v>
      </c>
      <c r="H349" s="30">
        <v>2859</v>
      </c>
      <c r="I349" s="25">
        <v>30190</v>
      </c>
      <c r="J349" s="47">
        <v>40257</v>
      </c>
      <c r="K349" s="15">
        <f>DATEDIF(I349,J349,"Y")</f>
        <v>27</v>
      </c>
      <c r="L349" s="16" t="str">
        <f>VLOOKUP(YEAR(I349),Categorias!A:B,2,0)</f>
        <v>SENIOR</v>
      </c>
      <c r="N349" s="4" t="s">
        <v>317</v>
      </c>
      <c r="O349" s="20">
        <f>COUNTIF($H$3:$H$19475,H349)</f>
        <v>9</v>
      </c>
    </row>
    <row r="350" spans="1:15" ht="15.75">
      <c r="A350" s="3" t="s">
        <v>259</v>
      </c>
      <c r="B350" s="63">
        <v>0.0070678240740740745</v>
      </c>
      <c r="C350" s="34"/>
      <c r="D350" s="35" t="s">
        <v>67</v>
      </c>
      <c r="E350" s="19" t="s">
        <v>10</v>
      </c>
      <c r="F350" s="32" t="s">
        <v>40</v>
      </c>
      <c r="G350" s="31" t="s">
        <v>41</v>
      </c>
      <c r="H350" s="15">
        <v>2595</v>
      </c>
      <c r="I350" s="25">
        <v>32277</v>
      </c>
      <c r="J350" s="47">
        <v>40257</v>
      </c>
      <c r="K350" s="15">
        <f>DATEDIF(I350,J350,"Y")</f>
        <v>21</v>
      </c>
      <c r="L350" s="16" t="str">
        <f>VLOOKUP(YEAR(I350),Categorias!A:B,2,0)</f>
        <v>PROMESA</v>
      </c>
      <c r="N350" s="4" t="s">
        <v>317</v>
      </c>
      <c r="O350" s="20">
        <f>COUNTIF($H$3:$H$19475,H350)</f>
        <v>10</v>
      </c>
    </row>
    <row r="351" spans="1:15" ht="15.75">
      <c r="A351" s="15" t="s">
        <v>259</v>
      </c>
      <c r="B351" s="63">
        <v>0.007281481481481482</v>
      </c>
      <c r="C351" s="41"/>
      <c r="D351" s="15">
        <v>9</v>
      </c>
      <c r="E351" s="15" t="s">
        <v>10</v>
      </c>
      <c r="F351" s="30" t="s">
        <v>60</v>
      </c>
      <c r="G351" s="43" t="s">
        <v>146</v>
      </c>
      <c r="H351" s="30">
        <v>1488</v>
      </c>
      <c r="I351" s="25">
        <v>28952</v>
      </c>
      <c r="J351" s="47">
        <v>40195</v>
      </c>
      <c r="K351" s="15">
        <f>DATEDIF(I351,J351,"Y")</f>
        <v>30</v>
      </c>
      <c r="L351" s="16" t="str">
        <f>VLOOKUP(YEAR(I351),Categorias!A:B,2,0)</f>
        <v>SENIOR</v>
      </c>
      <c r="N351" s="20" t="s">
        <v>196</v>
      </c>
      <c r="O351" s="20">
        <f>COUNTIF($H$3:$H$19475,H351)</f>
        <v>10</v>
      </c>
    </row>
    <row r="352" spans="1:15" ht="15.75">
      <c r="A352" s="3" t="s">
        <v>259</v>
      </c>
      <c r="B352" s="63">
        <v>0.007461921296296296</v>
      </c>
      <c r="C352" s="34"/>
      <c r="D352" s="19" t="s">
        <v>67</v>
      </c>
      <c r="E352" s="15" t="s">
        <v>10</v>
      </c>
      <c r="F352" s="42" t="s">
        <v>328</v>
      </c>
      <c r="G352" s="43" t="s">
        <v>329</v>
      </c>
      <c r="H352" s="42">
        <v>2276</v>
      </c>
      <c r="I352" s="25">
        <v>33726</v>
      </c>
      <c r="J352" s="47">
        <v>40286</v>
      </c>
      <c r="K352" s="15">
        <f>DATEDIF(I352,J352,"Y")</f>
        <v>17</v>
      </c>
      <c r="L352" s="16" t="str">
        <f>VLOOKUP(YEAR(I352),Categorias!A:B,2,0)</f>
        <v>JUNIOR</v>
      </c>
      <c r="N352" s="4" t="s">
        <v>356</v>
      </c>
      <c r="O352" s="20">
        <f>COUNTIF($H$3:$H$19475,H352)</f>
        <v>9</v>
      </c>
    </row>
    <row r="353" spans="1:15" ht="15.75">
      <c r="A353" s="3" t="s">
        <v>259</v>
      </c>
      <c r="B353" s="63">
        <v>0.008851273148148148</v>
      </c>
      <c r="C353" s="41"/>
      <c r="D353" s="46">
        <v>6</v>
      </c>
      <c r="E353" s="15" t="s">
        <v>43</v>
      </c>
      <c r="F353" s="32" t="s">
        <v>44</v>
      </c>
      <c r="G353" s="31" t="s">
        <v>45</v>
      </c>
      <c r="H353" s="32">
        <v>1487</v>
      </c>
      <c r="I353" s="47">
        <v>27798</v>
      </c>
      <c r="J353" s="47">
        <v>40195</v>
      </c>
      <c r="K353" s="15">
        <f>DATEDIF(I353,J353,"Y")</f>
        <v>33</v>
      </c>
      <c r="L353" s="16" t="str">
        <f>VLOOKUP(YEAR(I353),Categorias!A:B,2,0)</f>
        <v>SENIOR</v>
      </c>
      <c r="N353" s="20" t="s">
        <v>196</v>
      </c>
      <c r="O353" s="20">
        <f>COUNTIF($H$3:$H$19475,H353)</f>
        <v>13</v>
      </c>
    </row>
    <row r="354" spans="1:15" ht="15.75">
      <c r="A354" s="3" t="s">
        <v>259</v>
      </c>
      <c r="B354" s="63">
        <v>0.009126273148148147</v>
      </c>
      <c r="C354" s="41"/>
      <c r="D354" s="35" t="s">
        <v>67</v>
      </c>
      <c r="E354" s="15" t="s">
        <v>43</v>
      </c>
      <c r="F354" s="32" t="s">
        <v>56</v>
      </c>
      <c r="G354" s="31" t="s">
        <v>57</v>
      </c>
      <c r="H354" s="32">
        <v>2837</v>
      </c>
      <c r="I354" s="47">
        <v>35237</v>
      </c>
      <c r="J354" s="47">
        <v>40257</v>
      </c>
      <c r="K354" s="15">
        <f>DATEDIF(I354,J354,"Y")</f>
        <v>13</v>
      </c>
      <c r="L354" s="16" t="str">
        <f>VLOOKUP(YEAR(I354),Categorias!A:B,2,0)</f>
        <v>CADETE</v>
      </c>
      <c r="M354" s="20"/>
      <c r="N354" s="4" t="s">
        <v>317</v>
      </c>
      <c r="O354" s="20">
        <f>COUNTIF($H$3:$H$19475,H354)</f>
        <v>19</v>
      </c>
    </row>
    <row r="355" spans="1:15" ht="15.75">
      <c r="A355" s="3" t="s">
        <v>259</v>
      </c>
      <c r="B355" s="63">
        <v>0.009782407407407408</v>
      </c>
      <c r="C355" s="41"/>
      <c r="D355" s="46">
        <v>8</v>
      </c>
      <c r="E355" s="15" t="s">
        <v>43</v>
      </c>
      <c r="F355" s="32" t="s">
        <v>77</v>
      </c>
      <c r="G355" s="31" t="s">
        <v>57</v>
      </c>
      <c r="H355" s="32">
        <v>2838</v>
      </c>
      <c r="I355" s="47">
        <v>35237</v>
      </c>
      <c r="J355" s="47">
        <v>40320</v>
      </c>
      <c r="K355" s="15">
        <f>DATEDIF(I355,J355,"Y")</f>
        <v>13</v>
      </c>
      <c r="L355" s="16" t="str">
        <f>VLOOKUP(YEAR(I355),Categorias!A:B,2,0)</f>
        <v>CADETE</v>
      </c>
      <c r="N355" s="4" t="s">
        <v>353</v>
      </c>
      <c r="O355" s="20">
        <f>COUNTIF($H$3:$H$19475,H355)</f>
        <v>14</v>
      </c>
    </row>
    <row r="356" spans="1:15" ht="15.75">
      <c r="A356" s="3" t="s">
        <v>259</v>
      </c>
      <c r="B356" s="63">
        <v>0.010121527777777776</v>
      </c>
      <c r="C356" s="41"/>
      <c r="D356" s="35">
        <v>10</v>
      </c>
      <c r="E356" s="15" t="s">
        <v>43</v>
      </c>
      <c r="F356" s="32" t="s">
        <v>56</v>
      </c>
      <c r="G356" s="31" t="s">
        <v>57</v>
      </c>
      <c r="H356" s="32">
        <v>2837</v>
      </c>
      <c r="I356" s="47">
        <v>35237</v>
      </c>
      <c r="J356" s="47">
        <v>40320</v>
      </c>
      <c r="K356" s="15">
        <f>DATEDIF(I356,J356,"Y")</f>
        <v>13</v>
      </c>
      <c r="L356" s="16" t="str">
        <f>VLOOKUP(YEAR(I356),Categorias!A:B,2,0)</f>
        <v>CADETE</v>
      </c>
      <c r="N356" s="4" t="s">
        <v>353</v>
      </c>
      <c r="O356" s="20">
        <f>COUNTIF($H$3:$H$19475,H356)</f>
        <v>19</v>
      </c>
    </row>
    <row r="357" spans="1:15" ht="15.75">
      <c r="A357" s="3" t="s">
        <v>324</v>
      </c>
      <c r="B357" s="63">
        <v>0.007439467592592594</v>
      </c>
      <c r="C357" s="62"/>
      <c r="D357" s="19" t="s">
        <v>67</v>
      </c>
      <c r="E357" s="15" t="s">
        <v>10</v>
      </c>
      <c r="F357" s="42" t="s">
        <v>64</v>
      </c>
      <c r="G357" s="43" t="s">
        <v>65</v>
      </c>
      <c r="H357" s="30">
        <v>1489</v>
      </c>
      <c r="I357" s="25">
        <v>33223</v>
      </c>
      <c r="J357" s="47">
        <v>40286</v>
      </c>
      <c r="K357" s="15">
        <f>DATEDIF(I357,J357,"Y")</f>
        <v>19</v>
      </c>
      <c r="L357" s="16" t="str">
        <f>VLOOKUP(YEAR(I357),Categorias!A:B,2,0)</f>
        <v>PROMESA</v>
      </c>
      <c r="N357" s="4" t="s">
        <v>356</v>
      </c>
      <c r="O357" s="20">
        <f>COUNTIF($H$3:$H$19475,H357)</f>
        <v>25</v>
      </c>
    </row>
    <row r="358" spans="1:15" ht="15.75">
      <c r="A358" s="3" t="s">
        <v>324</v>
      </c>
      <c r="B358" s="63">
        <v>0.0074538194444444435</v>
      </c>
      <c r="C358" s="62"/>
      <c r="D358" s="35" t="s">
        <v>67</v>
      </c>
      <c r="E358" s="19" t="s">
        <v>10</v>
      </c>
      <c r="F358" s="42" t="s">
        <v>64</v>
      </c>
      <c r="G358" s="43" t="s">
        <v>65</v>
      </c>
      <c r="H358" s="30">
        <v>1489</v>
      </c>
      <c r="I358" s="25">
        <v>33223</v>
      </c>
      <c r="J358" s="47">
        <v>40257</v>
      </c>
      <c r="K358" s="15">
        <f>DATEDIF(I358,J358,"Y")</f>
        <v>19</v>
      </c>
      <c r="L358" s="16" t="str">
        <f>VLOOKUP(YEAR(I358),Categorias!A:B,2,0)</f>
        <v>PROMESA</v>
      </c>
      <c r="N358" s="4" t="s">
        <v>317</v>
      </c>
      <c r="O358" s="20">
        <f>COUNTIF($H$3:$H$19475,H358)</f>
        <v>25</v>
      </c>
    </row>
    <row r="359" spans="1:15" ht="15.75">
      <c r="A359" s="3" t="s">
        <v>324</v>
      </c>
      <c r="B359" s="63">
        <v>0.00763761574074074</v>
      </c>
      <c r="C359" s="34"/>
      <c r="D359" s="19" t="s">
        <v>67</v>
      </c>
      <c r="E359" s="15" t="s">
        <v>10</v>
      </c>
      <c r="F359" s="30" t="s">
        <v>151</v>
      </c>
      <c r="G359" s="43" t="s">
        <v>205</v>
      </c>
      <c r="H359" s="30">
        <v>3332</v>
      </c>
      <c r="I359" s="25">
        <v>29357</v>
      </c>
      <c r="J359" s="47">
        <v>40286</v>
      </c>
      <c r="K359" s="15">
        <f>DATEDIF(I359,J359,"Y")</f>
        <v>29</v>
      </c>
      <c r="L359" s="16" t="str">
        <f>VLOOKUP(YEAR(I359),Categorias!A:B,2,0)</f>
        <v>SENIOR</v>
      </c>
      <c r="N359" s="4" t="s">
        <v>356</v>
      </c>
      <c r="O359" s="20">
        <f>COUNTIF($H$3:$H$19475,H359)</f>
        <v>12</v>
      </c>
    </row>
    <row r="360" spans="1:15" ht="15.75">
      <c r="A360" s="3" t="s">
        <v>324</v>
      </c>
      <c r="B360" s="63">
        <v>0.007773842592592593</v>
      </c>
      <c r="C360" s="34"/>
      <c r="D360" s="35" t="s">
        <v>67</v>
      </c>
      <c r="E360" s="19" t="s">
        <v>10</v>
      </c>
      <c r="F360" s="30" t="s">
        <v>151</v>
      </c>
      <c r="G360" s="43" t="s">
        <v>205</v>
      </c>
      <c r="H360" s="30">
        <v>3332</v>
      </c>
      <c r="I360" s="25">
        <v>29357</v>
      </c>
      <c r="J360" s="47">
        <v>40257</v>
      </c>
      <c r="K360" s="15">
        <f>DATEDIF(I360,J360,"Y")</f>
        <v>29</v>
      </c>
      <c r="L360" s="16" t="str">
        <f>VLOOKUP(YEAR(I360),Categorias!A:B,2,0)</f>
        <v>SENIOR</v>
      </c>
      <c r="N360" s="4" t="s">
        <v>317</v>
      </c>
      <c r="O360" s="20">
        <f>COUNTIF($H$3:$H$19475,H360)</f>
        <v>12</v>
      </c>
    </row>
    <row r="361" spans="1:15" ht="15.75">
      <c r="A361" s="3" t="s">
        <v>182</v>
      </c>
      <c r="B361" s="69">
        <v>0.0005868055555555556</v>
      </c>
      <c r="C361" s="34"/>
      <c r="D361" s="35">
        <v>6</v>
      </c>
      <c r="E361" s="19" t="s">
        <v>10</v>
      </c>
      <c r="F361" s="42" t="s">
        <v>64</v>
      </c>
      <c r="G361" s="43" t="s">
        <v>65</v>
      </c>
      <c r="H361" s="42">
        <v>1489</v>
      </c>
      <c r="I361" s="25">
        <v>33223</v>
      </c>
      <c r="J361" s="47">
        <v>40352</v>
      </c>
      <c r="K361" s="15">
        <f>DATEDIF(I361,J361,"Y")</f>
        <v>19</v>
      </c>
      <c r="L361" s="16" t="str">
        <f>VLOOKUP(YEAR(I361),Categorias!A:B,2,0)</f>
        <v>PROMESA</v>
      </c>
      <c r="N361" s="20" t="s">
        <v>184</v>
      </c>
      <c r="O361" s="20">
        <f>COUNTIF($H$3:$H$19475,H361)</f>
        <v>25</v>
      </c>
    </row>
    <row r="362" spans="1:15" ht="15.75">
      <c r="A362" s="3" t="s">
        <v>182</v>
      </c>
      <c r="B362" s="69">
        <v>0.000600462962962963</v>
      </c>
      <c r="C362" s="41"/>
      <c r="D362" s="15">
        <v>2</v>
      </c>
      <c r="E362" s="15" t="s">
        <v>10</v>
      </c>
      <c r="F362" s="30" t="s">
        <v>201</v>
      </c>
      <c r="G362" s="31" t="s">
        <v>202</v>
      </c>
      <c r="H362" s="30">
        <v>2269</v>
      </c>
      <c r="I362" s="47">
        <v>33606</v>
      </c>
      <c r="J362" s="47">
        <v>40237</v>
      </c>
      <c r="K362" s="15">
        <f>DATEDIF(I362,J362,"Y")</f>
        <v>18</v>
      </c>
      <c r="L362" s="16" t="str">
        <f>VLOOKUP(YEAR(I362),Categorias!A:B,2,0)</f>
        <v>JUNIOR</v>
      </c>
      <c r="M362" s="15"/>
      <c r="N362" s="50" t="s">
        <v>78</v>
      </c>
      <c r="O362" s="20">
        <f>COUNTIF($H$3:$H$19475,H362)</f>
        <v>20</v>
      </c>
    </row>
    <row r="363" spans="1:15" ht="15.75">
      <c r="A363" s="3" t="s">
        <v>182</v>
      </c>
      <c r="B363" s="69">
        <v>0.000600462962962963</v>
      </c>
      <c r="C363" s="41"/>
      <c r="D363" s="15" t="s">
        <v>67</v>
      </c>
      <c r="E363" s="15" t="s">
        <v>10</v>
      </c>
      <c r="F363" s="30" t="s">
        <v>201</v>
      </c>
      <c r="G363" s="31" t="s">
        <v>202</v>
      </c>
      <c r="H363" s="30">
        <v>2269</v>
      </c>
      <c r="I363" s="47">
        <v>33606</v>
      </c>
      <c r="J363" s="47">
        <v>40352</v>
      </c>
      <c r="K363" s="15">
        <f>DATEDIF(I363,J363,"Y")</f>
        <v>18</v>
      </c>
      <c r="L363" s="16" t="str">
        <f>VLOOKUP(YEAR(I363),Categorias!A:B,2,0)</f>
        <v>JUNIOR</v>
      </c>
      <c r="N363" s="20" t="s">
        <v>184</v>
      </c>
      <c r="O363" s="20">
        <f>COUNTIF($H$3:$H$19475,H363)</f>
        <v>20</v>
      </c>
    </row>
    <row r="364" spans="1:15" ht="15.75">
      <c r="A364" s="3" t="s">
        <v>182</v>
      </c>
      <c r="B364" s="69">
        <v>0.0006025462962962963</v>
      </c>
      <c r="D364" s="19" t="s">
        <v>448</v>
      </c>
      <c r="E364" s="15" t="s">
        <v>10</v>
      </c>
      <c r="F364" s="30" t="s">
        <v>66</v>
      </c>
      <c r="G364" s="43" t="s">
        <v>444</v>
      </c>
      <c r="H364" s="30">
        <v>2272</v>
      </c>
      <c r="I364" s="25">
        <v>33721</v>
      </c>
      <c r="J364" s="47">
        <v>40373</v>
      </c>
      <c r="K364" s="15">
        <f>DATEDIF(I364,J364,"Y")</f>
        <v>18</v>
      </c>
      <c r="L364" s="16" t="str">
        <f>VLOOKUP(YEAR(I364),Categorias!A:B,2,0)</f>
        <v>JUNIOR</v>
      </c>
      <c r="N364" s="20" t="s">
        <v>242</v>
      </c>
      <c r="O364" s="20">
        <f>COUNTIF($H$3:$H$19475,H364)</f>
        <v>26</v>
      </c>
    </row>
    <row r="365" spans="1:15" ht="15.75">
      <c r="A365" s="3" t="s">
        <v>182</v>
      </c>
      <c r="B365" s="76">
        <v>0.0006050925925925926</v>
      </c>
      <c r="C365" s="41"/>
      <c r="D365" s="35" t="s">
        <v>441</v>
      </c>
      <c r="E365" s="19" t="s">
        <v>10</v>
      </c>
      <c r="F365" s="30" t="s">
        <v>201</v>
      </c>
      <c r="G365" s="31" t="s">
        <v>202</v>
      </c>
      <c r="H365" s="30">
        <v>2269</v>
      </c>
      <c r="I365" s="47">
        <v>33606</v>
      </c>
      <c r="J365" s="47">
        <v>40367</v>
      </c>
      <c r="K365" s="15">
        <f>DATEDIF(I365,J365,"Y")</f>
        <v>18</v>
      </c>
      <c r="L365" s="16" t="str">
        <f>VLOOKUP(YEAR(I365),Categorias!A:B,2,0)</f>
        <v>JUNIOR</v>
      </c>
      <c r="N365" s="20" t="s">
        <v>242</v>
      </c>
      <c r="O365" s="20">
        <f>COUNTIF($H$3:$H$19475,H365)</f>
        <v>20</v>
      </c>
    </row>
    <row r="366" spans="1:15" ht="15.75">
      <c r="A366" s="3" t="s">
        <v>182</v>
      </c>
      <c r="B366" s="76">
        <v>0.0006054398148148148</v>
      </c>
      <c r="C366" s="41"/>
      <c r="D366" s="35" t="s">
        <v>67</v>
      </c>
      <c r="E366" s="19" t="s">
        <v>10</v>
      </c>
      <c r="F366" s="30" t="s">
        <v>201</v>
      </c>
      <c r="G366" s="31" t="s">
        <v>202</v>
      </c>
      <c r="H366" s="30">
        <v>2269</v>
      </c>
      <c r="I366" s="47">
        <v>33606</v>
      </c>
      <c r="J366" s="47">
        <v>40257</v>
      </c>
      <c r="K366" s="15">
        <f>DATEDIF(I366,J366,"Y")</f>
        <v>18</v>
      </c>
      <c r="L366" s="16" t="str">
        <f>VLOOKUP(YEAR(I366),Categorias!A:B,2,0)</f>
        <v>JUNIOR</v>
      </c>
      <c r="N366" s="4" t="s">
        <v>317</v>
      </c>
      <c r="O366" s="20">
        <f>COUNTIF($H$3:$H$19475,H366)</f>
        <v>20</v>
      </c>
    </row>
    <row r="367" spans="1:15" ht="15.75">
      <c r="A367" s="3" t="s">
        <v>182</v>
      </c>
      <c r="B367" s="76">
        <v>0.0006072916666666667</v>
      </c>
      <c r="C367" s="41"/>
      <c r="D367" s="19" t="s">
        <v>67</v>
      </c>
      <c r="E367" s="15" t="s">
        <v>10</v>
      </c>
      <c r="F367" s="30" t="s">
        <v>201</v>
      </c>
      <c r="G367" s="31" t="s">
        <v>202</v>
      </c>
      <c r="H367" s="30">
        <v>2269</v>
      </c>
      <c r="I367" s="47">
        <v>33606</v>
      </c>
      <c r="J367" s="47">
        <v>40286</v>
      </c>
      <c r="K367" s="15">
        <f>DATEDIF(I367,J367,"Y")</f>
        <v>18</v>
      </c>
      <c r="L367" s="16" t="str">
        <f>VLOOKUP(YEAR(I367),Categorias!A:B,2,0)</f>
        <v>JUNIOR</v>
      </c>
      <c r="N367" s="4" t="s">
        <v>356</v>
      </c>
      <c r="O367" s="20">
        <f>COUNTIF($H$3:$H$19475,H367)</f>
        <v>20</v>
      </c>
    </row>
    <row r="368" spans="1:15" ht="15.75">
      <c r="A368" s="3" t="s">
        <v>182</v>
      </c>
      <c r="B368" s="69">
        <v>0.0006130787037037037</v>
      </c>
      <c r="C368" s="41"/>
      <c r="D368" s="15">
        <v>7</v>
      </c>
      <c r="E368" s="15" t="s">
        <v>10</v>
      </c>
      <c r="F368" s="30" t="s">
        <v>201</v>
      </c>
      <c r="G368" s="31" t="s">
        <v>202</v>
      </c>
      <c r="H368" s="30">
        <v>2269</v>
      </c>
      <c r="I368" s="47">
        <v>33606</v>
      </c>
      <c r="J368" s="47">
        <v>40195</v>
      </c>
      <c r="K368" s="15">
        <f>DATEDIF(I368,J368,"Y")</f>
        <v>18</v>
      </c>
      <c r="L368" s="16" t="str">
        <f>VLOOKUP(YEAR(I368),Categorias!A:B,2,0)</f>
        <v>JUNIOR</v>
      </c>
      <c r="N368" s="20" t="s">
        <v>196</v>
      </c>
      <c r="O368" s="20">
        <f>COUNTIF($H$3:$H$19475,H368)</f>
        <v>20</v>
      </c>
    </row>
    <row r="369" spans="1:15" ht="15.75">
      <c r="A369" s="3" t="s">
        <v>182</v>
      </c>
      <c r="B369" s="52">
        <v>0.0006180555555555556</v>
      </c>
      <c r="C369" s="41"/>
      <c r="D369" s="19" t="s">
        <v>67</v>
      </c>
      <c r="E369" s="15" t="s">
        <v>10</v>
      </c>
      <c r="F369" s="30" t="s">
        <v>158</v>
      </c>
      <c r="G369" s="31" t="s">
        <v>159</v>
      </c>
      <c r="H369" s="30">
        <v>726</v>
      </c>
      <c r="I369" s="47">
        <v>31965</v>
      </c>
      <c r="J369" s="47">
        <v>40306</v>
      </c>
      <c r="K369" s="15">
        <f>DATEDIF(I369,J369,"Y")</f>
        <v>22</v>
      </c>
      <c r="L369" s="16" t="s">
        <v>19</v>
      </c>
      <c r="N369" s="4" t="s">
        <v>196</v>
      </c>
      <c r="O369" s="20">
        <f>COUNTIF($H$3:$H$19475,H369)</f>
        <v>91</v>
      </c>
    </row>
    <row r="370" spans="1:15" s="50" customFormat="1" ht="15.75">
      <c r="A370" s="15" t="s">
        <v>182</v>
      </c>
      <c r="B370" s="69">
        <v>0.0006186342592592593</v>
      </c>
      <c r="C370" s="41"/>
      <c r="D370" s="15">
        <v>6</v>
      </c>
      <c r="E370" s="15" t="s">
        <v>10</v>
      </c>
      <c r="F370" s="30" t="s">
        <v>158</v>
      </c>
      <c r="G370" s="31" t="s">
        <v>159</v>
      </c>
      <c r="H370" s="30">
        <v>726</v>
      </c>
      <c r="I370" s="47">
        <v>31965</v>
      </c>
      <c r="J370" s="47">
        <v>40223</v>
      </c>
      <c r="K370" s="15">
        <f>DATEDIF(I370,J370,"Y")</f>
        <v>22</v>
      </c>
      <c r="L370" s="16" t="str">
        <f>VLOOKUP(YEAR(I370),Categorias!A:B,2,0)</f>
        <v>SENIOR</v>
      </c>
      <c r="M370" s="19"/>
      <c r="N370" s="20" t="s">
        <v>296</v>
      </c>
      <c r="O370" s="20">
        <f>COUNTIF($H$3:$H$19475,H370)</f>
        <v>91</v>
      </c>
    </row>
    <row r="371" spans="1:15" ht="15.75">
      <c r="A371" s="3" t="s">
        <v>182</v>
      </c>
      <c r="B371" s="69">
        <v>0.00061875</v>
      </c>
      <c r="C371" s="41"/>
      <c r="D371" s="3">
        <v>10</v>
      </c>
      <c r="E371" s="15" t="s">
        <v>10</v>
      </c>
      <c r="F371" s="30" t="s">
        <v>183</v>
      </c>
      <c r="G371" s="31" t="s">
        <v>326</v>
      </c>
      <c r="H371" s="30">
        <v>2288</v>
      </c>
      <c r="I371" s="47">
        <v>33717</v>
      </c>
      <c r="J371" s="47">
        <v>40292</v>
      </c>
      <c r="K371" s="15">
        <f>DATEDIF(I371,J371,"Y")</f>
        <v>18</v>
      </c>
      <c r="L371" s="16" t="str">
        <f>VLOOKUP(YEAR(I371),Categorias!A:B,2,0)</f>
        <v>JUNIOR</v>
      </c>
      <c r="N371" s="4" t="s">
        <v>353</v>
      </c>
      <c r="O371" s="20">
        <f>COUNTIF($H$3:$H$19475,H371)</f>
        <v>18</v>
      </c>
    </row>
    <row r="372" spans="1:15" ht="15.75">
      <c r="A372" s="3" t="s">
        <v>182</v>
      </c>
      <c r="B372" s="69">
        <v>0.0006201388888888889</v>
      </c>
      <c r="C372" s="41"/>
      <c r="D372" s="3">
        <v>8</v>
      </c>
      <c r="E372" s="15" t="s">
        <v>10</v>
      </c>
      <c r="F372" s="30" t="s">
        <v>158</v>
      </c>
      <c r="G372" s="31" t="s">
        <v>159</v>
      </c>
      <c r="H372" s="30">
        <v>726</v>
      </c>
      <c r="I372" s="47">
        <v>31965</v>
      </c>
      <c r="J372" s="47">
        <v>40201</v>
      </c>
      <c r="K372" s="15">
        <f>DATEDIF(I372,J372,"Y")</f>
        <v>22</v>
      </c>
      <c r="L372" s="16" t="str">
        <f>VLOOKUP(YEAR(I372),Categorias!A:B,2,0)</f>
        <v>SENIOR</v>
      </c>
      <c r="M372" s="15"/>
      <c r="N372" s="50" t="s">
        <v>253</v>
      </c>
      <c r="O372" s="20">
        <f>COUNTIF($H$3:$H$19475,H372)</f>
        <v>91</v>
      </c>
    </row>
    <row r="373" spans="1:15" ht="15.75">
      <c r="A373" s="3" t="s">
        <v>182</v>
      </c>
      <c r="B373" s="69">
        <v>0.0006221064814814815</v>
      </c>
      <c r="C373" s="41"/>
      <c r="D373" s="3">
        <v>12</v>
      </c>
      <c r="E373" s="15" t="s">
        <v>10</v>
      </c>
      <c r="F373" s="30" t="s">
        <v>158</v>
      </c>
      <c r="G373" s="31" t="s">
        <v>159</v>
      </c>
      <c r="H373" s="30">
        <v>726</v>
      </c>
      <c r="I373" s="47">
        <v>31965</v>
      </c>
      <c r="J373" s="47">
        <v>40292</v>
      </c>
      <c r="K373" s="15">
        <f>DATEDIF(I373,J373,"Y")</f>
        <v>22</v>
      </c>
      <c r="L373" s="16" t="str">
        <f>VLOOKUP(YEAR(I373),Categorias!A:B,2,0)</f>
        <v>SENIOR</v>
      </c>
      <c r="N373" s="4" t="s">
        <v>353</v>
      </c>
      <c r="O373" s="20">
        <f>COUNTIF($H$3:$H$19475,H373)</f>
        <v>91</v>
      </c>
    </row>
    <row r="374" spans="1:15" ht="15.75">
      <c r="A374" s="15" t="s">
        <v>182</v>
      </c>
      <c r="B374" s="69">
        <v>0.0006239583333333332</v>
      </c>
      <c r="C374" s="41"/>
      <c r="D374" s="3">
        <v>14</v>
      </c>
      <c r="E374" s="15" t="s">
        <v>10</v>
      </c>
      <c r="F374" s="30" t="s">
        <v>183</v>
      </c>
      <c r="G374" s="31" t="s">
        <v>326</v>
      </c>
      <c r="H374" s="30">
        <v>2288</v>
      </c>
      <c r="I374" s="47">
        <v>33717</v>
      </c>
      <c r="J374" s="47">
        <v>40278</v>
      </c>
      <c r="K374" s="15">
        <f>DATEDIF(I374,J374,"Y")</f>
        <v>17</v>
      </c>
      <c r="L374" s="16" t="str">
        <f>VLOOKUP(YEAR(I374),Categorias!A:B,2,0)</f>
        <v>JUNIOR</v>
      </c>
      <c r="N374" s="20" t="s">
        <v>305</v>
      </c>
      <c r="O374" s="20">
        <f>COUNTIF($H$3:$H$19475,H374)</f>
        <v>18</v>
      </c>
    </row>
    <row r="375" spans="1:15" ht="15.75">
      <c r="A375" s="15" t="s">
        <v>182</v>
      </c>
      <c r="B375" s="69">
        <v>0.0006241898148148148</v>
      </c>
      <c r="C375" s="41"/>
      <c r="D375" s="3">
        <v>15</v>
      </c>
      <c r="E375" s="15" t="s">
        <v>10</v>
      </c>
      <c r="F375" s="30" t="s">
        <v>158</v>
      </c>
      <c r="G375" s="31" t="s">
        <v>159</v>
      </c>
      <c r="H375" s="30">
        <v>726</v>
      </c>
      <c r="I375" s="47">
        <v>31965</v>
      </c>
      <c r="J375" s="47">
        <v>40278</v>
      </c>
      <c r="K375" s="15">
        <f>DATEDIF(I375,J375,"Y")</f>
        <v>22</v>
      </c>
      <c r="L375" s="16" t="str">
        <f>VLOOKUP(YEAR(I375),Categorias!A:B,2,0)</f>
        <v>SENIOR</v>
      </c>
      <c r="N375" s="20" t="s">
        <v>305</v>
      </c>
      <c r="O375" s="20">
        <f>COUNTIF($H$3:$H$19475,H375)</f>
        <v>91</v>
      </c>
    </row>
    <row r="376" spans="1:15" ht="15.75">
      <c r="A376" s="3" t="s">
        <v>182</v>
      </c>
      <c r="B376" s="52">
        <v>0.000625</v>
      </c>
      <c r="C376" s="41"/>
      <c r="D376" s="19" t="s">
        <v>67</v>
      </c>
      <c r="E376" s="15" t="s">
        <v>10</v>
      </c>
      <c r="F376" s="30" t="s">
        <v>158</v>
      </c>
      <c r="G376" s="31" t="s">
        <v>159</v>
      </c>
      <c r="H376" s="30">
        <v>726</v>
      </c>
      <c r="I376" s="47">
        <v>31965</v>
      </c>
      <c r="J376" s="47">
        <v>40334</v>
      </c>
      <c r="K376" s="15">
        <f>DATEDIF(I376,J376,"Y")</f>
        <v>22</v>
      </c>
      <c r="L376" s="16" t="s">
        <v>19</v>
      </c>
      <c r="N376" s="4" t="s">
        <v>196</v>
      </c>
      <c r="O376" s="20">
        <f>COUNTIF($H$3:$H$19475,H376)</f>
        <v>91</v>
      </c>
    </row>
    <row r="377" spans="1:15" ht="15.75">
      <c r="A377" s="3" t="s">
        <v>182</v>
      </c>
      <c r="B377" s="69">
        <v>0.0006374999999999999</v>
      </c>
      <c r="C377" s="41"/>
      <c r="D377" s="15">
        <v>4</v>
      </c>
      <c r="E377" s="15" t="s">
        <v>10</v>
      </c>
      <c r="F377" s="30" t="s">
        <v>183</v>
      </c>
      <c r="G377" s="31" t="s">
        <v>326</v>
      </c>
      <c r="H377" s="30">
        <v>2288</v>
      </c>
      <c r="I377" s="47">
        <v>33717</v>
      </c>
      <c r="J377" s="47">
        <v>40237</v>
      </c>
      <c r="K377" s="15">
        <f>DATEDIF(I377,J377,"Y")</f>
        <v>17</v>
      </c>
      <c r="L377" s="16" t="str">
        <f>VLOOKUP(YEAR(I377),Categorias!A:B,2,0)</f>
        <v>JUNIOR</v>
      </c>
      <c r="M377" s="15"/>
      <c r="N377" s="50" t="s">
        <v>78</v>
      </c>
      <c r="O377" s="20">
        <f>COUNTIF($H$3:$H$19475,H377)</f>
        <v>18</v>
      </c>
    </row>
    <row r="378" spans="1:15" ht="15.75">
      <c r="A378" s="15" t="s">
        <v>182</v>
      </c>
      <c r="B378" s="69">
        <v>0.0006482638888888889</v>
      </c>
      <c r="C378" s="41"/>
      <c r="D378" s="15">
        <v>18</v>
      </c>
      <c r="E378" s="15" t="s">
        <v>10</v>
      </c>
      <c r="F378" s="30" t="s">
        <v>183</v>
      </c>
      <c r="G378" s="31" t="s">
        <v>326</v>
      </c>
      <c r="H378" s="30">
        <v>2288</v>
      </c>
      <c r="I378" s="47">
        <v>33717</v>
      </c>
      <c r="J378" s="47">
        <v>40166</v>
      </c>
      <c r="K378" s="15">
        <f>DATEDIF(I378,J378,"Y")</f>
        <v>17</v>
      </c>
      <c r="L378" s="16" t="str">
        <f>VLOOKUP(YEAR(I378),Categorias!A:B,2,0)</f>
        <v>JUNIOR</v>
      </c>
      <c r="N378" s="20" t="s">
        <v>184</v>
      </c>
      <c r="O378" s="20">
        <f>COUNTIF($H$3:$H$19475,H378)</f>
        <v>18</v>
      </c>
    </row>
    <row r="379" spans="1:15" s="4" customFormat="1" ht="15.75">
      <c r="A379" s="3" t="s">
        <v>182</v>
      </c>
      <c r="B379" s="76">
        <v>0.0006489583333333333</v>
      </c>
      <c r="C379" s="41"/>
      <c r="D379" s="19" t="s">
        <v>67</v>
      </c>
      <c r="E379" s="15" t="s">
        <v>10</v>
      </c>
      <c r="F379" s="30" t="s">
        <v>35</v>
      </c>
      <c r="G379" s="43" t="s">
        <v>245</v>
      </c>
      <c r="H379" s="42">
        <v>2847</v>
      </c>
      <c r="I379" s="25">
        <v>34446</v>
      </c>
      <c r="J379" s="47">
        <v>40286</v>
      </c>
      <c r="K379" s="15">
        <f>DATEDIF(I379,J379,"Y")</f>
        <v>15</v>
      </c>
      <c r="L379" s="16" t="str">
        <f>VLOOKUP(YEAR(I379),Categorias!A:B,2,0)</f>
        <v>JUVENIL</v>
      </c>
      <c r="M379" s="19"/>
      <c r="N379" s="4" t="s">
        <v>356</v>
      </c>
      <c r="O379" s="20">
        <f>COUNTIF($H$3:$H$19475,H379)</f>
        <v>10</v>
      </c>
    </row>
    <row r="380" spans="1:15" s="4" customFormat="1" ht="15.75">
      <c r="A380" s="3" t="s">
        <v>182</v>
      </c>
      <c r="B380" s="76">
        <v>0.000650462962962963</v>
      </c>
      <c r="C380" s="41"/>
      <c r="D380" s="19">
        <v>12</v>
      </c>
      <c r="E380" s="15" t="s">
        <v>10</v>
      </c>
      <c r="F380" s="30" t="s">
        <v>35</v>
      </c>
      <c r="G380" s="43" t="s">
        <v>245</v>
      </c>
      <c r="H380" s="42">
        <v>2847</v>
      </c>
      <c r="I380" s="25">
        <v>34446</v>
      </c>
      <c r="J380" s="47">
        <v>40320</v>
      </c>
      <c r="K380" s="15">
        <f>DATEDIF(I380,J380,"Y")</f>
        <v>16</v>
      </c>
      <c r="L380" s="16" t="str">
        <f>VLOOKUP(YEAR(I380),Categorias!A:B,2,0)</f>
        <v>JUVENIL</v>
      </c>
      <c r="M380" s="19"/>
      <c r="N380" s="4" t="s">
        <v>353</v>
      </c>
      <c r="O380" s="20">
        <f>COUNTIF($H$3:$H$19475,H380)</f>
        <v>10</v>
      </c>
    </row>
    <row r="381" spans="1:15" s="4" customFormat="1" ht="15.75">
      <c r="A381" s="15" t="s">
        <v>182</v>
      </c>
      <c r="B381" s="69">
        <v>0.000652662037037037</v>
      </c>
      <c r="C381" s="41"/>
      <c r="D381" s="53">
        <v>26</v>
      </c>
      <c r="E381" s="15" t="s">
        <v>10</v>
      </c>
      <c r="F381" s="32" t="s">
        <v>217</v>
      </c>
      <c r="G381" s="31" t="s">
        <v>218</v>
      </c>
      <c r="H381" s="32">
        <v>3139</v>
      </c>
      <c r="I381" s="47">
        <v>33229</v>
      </c>
      <c r="J381" s="47">
        <v>40278</v>
      </c>
      <c r="K381" s="15">
        <f>DATEDIF(I381,J381,"Y")</f>
        <v>19</v>
      </c>
      <c r="L381" s="16" t="str">
        <f>VLOOKUP(YEAR(I381),Categorias!A:B,2,0)</f>
        <v>PROMESA</v>
      </c>
      <c r="M381" s="19"/>
      <c r="N381" s="20" t="s">
        <v>305</v>
      </c>
      <c r="O381" s="20">
        <f>COUNTIF($H$3:$H$19475,H381)</f>
        <v>19</v>
      </c>
    </row>
    <row r="382" spans="1:15" s="4" customFormat="1" ht="15.75">
      <c r="A382" s="3" t="s">
        <v>182</v>
      </c>
      <c r="B382" s="76">
        <v>0.0006707175925925927</v>
      </c>
      <c r="C382" s="41"/>
      <c r="D382" s="35" t="s">
        <v>67</v>
      </c>
      <c r="E382" s="19" t="s">
        <v>10</v>
      </c>
      <c r="F382" s="30" t="s">
        <v>35</v>
      </c>
      <c r="G382" s="43" t="s">
        <v>245</v>
      </c>
      <c r="H382" s="42">
        <v>2847</v>
      </c>
      <c r="I382" s="25">
        <v>34446</v>
      </c>
      <c r="J382" s="47">
        <v>40257</v>
      </c>
      <c r="K382" s="15">
        <f>DATEDIF(I382,J382,"Y")</f>
        <v>15</v>
      </c>
      <c r="L382" s="16" t="str">
        <f>VLOOKUP(YEAR(I382),Categorias!A:B,2,0)</f>
        <v>JUVENIL</v>
      </c>
      <c r="M382" s="19"/>
      <c r="N382" s="4" t="s">
        <v>317</v>
      </c>
      <c r="O382" s="20">
        <f>COUNTIF($H$3:$H$19475,H382)</f>
        <v>10</v>
      </c>
    </row>
    <row r="383" spans="1:15" s="4" customFormat="1" ht="15.75">
      <c r="A383" s="3" t="s">
        <v>182</v>
      </c>
      <c r="B383" s="63">
        <v>0.0006984953703703705</v>
      </c>
      <c r="C383" s="41"/>
      <c r="D383" s="37">
        <v>8</v>
      </c>
      <c r="E383" s="15" t="s">
        <v>10</v>
      </c>
      <c r="F383" s="32" t="s">
        <v>173</v>
      </c>
      <c r="G383" s="31" t="s">
        <v>174</v>
      </c>
      <c r="H383" s="32">
        <v>1759</v>
      </c>
      <c r="I383" s="47">
        <v>33379</v>
      </c>
      <c r="J383" s="47">
        <v>40230</v>
      </c>
      <c r="K383" s="15">
        <f>DATEDIF(I383,J383,"Y")</f>
        <v>18</v>
      </c>
      <c r="L383" s="16" t="str">
        <f>VLOOKUP(YEAR(I383),Categorias!A:B,2,0)</f>
        <v>JUNIOR</v>
      </c>
      <c r="M383" s="19"/>
      <c r="N383" s="20" t="s">
        <v>305</v>
      </c>
      <c r="O383" s="20">
        <f>COUNTIF($H$3:$H$19475,H383)</f>
        <v>49</v>
      </c>
    </row>
    <row r="384" spans="1:15" s="4" customFormat="1" ht="15.75">
      <c r="A384" s="53" t="s">
        <v>182</v>
      </c>
      <c r="B384" s="63">
        <v>0.0010387731481481483</v>
      </c>
      <c r="C384" s="23"/>
      <c r="D384" s="19">
        <v>10</v>
      </c>
      <c r="E384" s="15" t="s">
        <v>43</v>
      </c>
      <c r="F384" s="30" t="s">
        <v>272</v>
      </c>
      <c r="G384" s="31" t="s">
        <v>273</v>
      </c>
      <c r="H384" s="19">
        <v>7329</v>
      </c>
      <c r="I384" s="47">
        <v>33846</v>
      </c>
      <c r="J384" s="47">
        <v>40195</v>
      </c>
      <c r="K384" s="15">
        <f>DATEDIF(I384,J384,"Y")</f>
        <v>17</v>
      </c>
      <c r="L384" s="16" t="str">
        <f>VLOOKUP(YEAR(I384),Categorias!A:B,2,0)</f>
        <v>JUNIOR</v>
      </c>
      <c r="M384" s="19"/>
      <c r="N384" s="20" t="s">
        <v>196</v>
      </c>
      <c r="O384" s="20">
        <f>COUNTIF($H$3:$H$19475,H384)</f>
        <v>2</v>
      </c>
    </row>
    <row r="385" spans="1:15" s="4" customFormat="1" ht="15.75">
      <c r="A385" s="3" t="s">
        <v>327</v>
      </c>
      <c r="B385" s="90">
        <v>0.0006907407407407408</v>
      </c>
      <c r="C385" s="34"/>
      <c r="D385" s="35">
        <v>7</v>
      </c>
      <c r="E385" s="19" t="s">
        <v>10</v>
      </c>
      <c r="F385" s="30" t="s">
        <v>183</v>
      </c>
      <c r="G385" s="43" t="s">
        <v>326</v>
      </c>
      <c r="H385" s="30">
        <v>2288</v>
      </c>
      <c r="I385" s="25">
        <v>33717</v>
      </c>
      <c r="J385" s="47">
        <v>40313</v>
      </c>
      <c r="K385" s="15">
        <f>DATEDIF(I385,J385,"Y")</f>
        <v>18</v>
      </c>
      <c r="L385" s="16" t="str">
        <f>VLOOKUP(YEAR(I385),Categorias!A:B,2,0)</f>
        <v>JUNIOR</v>
      </c>
      <c r="M385" s="19"/>
      <c r="N385" s="20" t="s">
        <v>365</v>
      </c>
      <c r="O385" s="20">
        <f>COUNTIF($H$3:$H$19475,H385)</f>
        <v>18</v>
      </c>
    </row>
    <row r="386" spans="1:15" ht="15.75">
      <c r="A386" s="3" t="s">
        <v>327</v>
      </c>
      <c r="B386" s="63">
        <v>0.0006944444444444445</v>
      </c>
      <c r="C386" s="34"/>
      <c r="D386" s="35">
        <v>4</v>
      </c>
      <c r="E386" s="19" t="s">
        <v>10</v>
      </c>
      <c r="F386" s="30" t="s">
        <v>183</v>
      </c>
      <c r="G386" s="43" t="s">
        <v>326</v>
      </c>
      <c r="H386" s="30">
        <v>2288</v>
      </c>
      <c r="I386" s="25">
        <v>33717</v>
      </c>
      <c r="J386" s="47">
        <v>40334</v>
      </c>
      <c r="K386" s="15">
        <f>DATEDIF(I386,J386,"Y")</f>
        <v>18</v>
      </c>
      <c r="L386" s="16" t="str">
        <f>VLOOKUP(YEAR(I386),Categorias!A:B,2,0)</f>
        <v>JUNIOR</v>
      </c>
      <c r="N386" s="4" t="s">
        <v>365</v>
      </c>
      <c r="O386" s="20">
        <f>COUNTIF($H$3:$H$19475,H386)</f>
        <v>18</v>
      </c>
    </row>
    <row r="387" spans="1:15" ht="15.75">
      <c r="A387" s="3" t="s">
        <v>327</v>
      </c>
      <c r="B387" s="63">
        <v>0.0006952546296296298</v>
      </c>
      <c r="C387" s="34"/>
      <c r="D387" s="35">
        <v>4</v>
      </c>
      <c r="E387" s="19" t="s">
        <v>10</v>
      </c>
      <c r="F387" s="30" t="s">
        <v>183</v>
      </c>
      <c r="G387" s="43" t="s">
        <v>326</v>
      </c>
      <c r="H387" s="30">
        <v>2288</v>
      </c>
      <c r="I387" s="25">
        <v>33717</v>
      </c>
      <c r="J387" s="47">
        <v>40460</v>
      </c>
      <c r="K387" s="15">
        <f>DATEDIF(I387,J387,"Y")</f>
        <v>18</v>
      </c>
      <c r="L387" s="16" t="str">
        <f>VLOOKUP(YEAR(I387),Categorias!A:B,2,0)</f>
        <v>JUNIOR</v>
      </c>
      <c r="N387" s="4" t="s">
        <v>365</v>
      </c>
      <c r="O387" s="20">
        <f>COUNTIF($H$3:$H$19475,H387)</f>
        <v>18</v>
      </c>
    </row>
    <row r="388" spans="1:15" ht="15.75">
      <c r="A388" s="3" t="s">
        <v>327</v>
      </c>
      <c r="B388" s="63">
        <v>0.0007016203703703704</v>
      </c>
      <c r="C388" s="34"/>
      <c r="D388" s="35" t="s">
        <v>67</v>
      </c>
      <c r="E388" s="19" t="s">
        <v>10</v>
      </c>
      <c r="F388" s="30" t="s">
        <v>183</v>
      </c>
      <c r="G388" s="43" t="s">
        <v>326</v>
      </c>
      <c r="H388" s="30">
        <v>2288</v>
      </c>
      <c r="I388" s="25">
        <v>33717</v>
      </c>
      <c r="J388" s="47">
        <v>40257</v>
      </c>
      <c r="K388" s="15">
        <f>DATEDIF(I388,J388,"Y")</f>
        <v>17</v>
      </c>
      <c r="L388" s="16" t="str">
        <f>VLOOKUP(YEAR(I388),Categorias!A:B,2,0)</f>
        <v>JUNIOR</v>
      </c>
      <c r="N388" s="4" t="s">
        <v>317</v>
      </c>
      <c r="O388" s="20">
        <f>COUNTIF($H$3:$H$19475,H388)</f>
        <v>18</v>
      </c>
    </row>
    <row r="389" spans="1:15" s="50" customFormat="1" ht="15.75">
      <c r="A389" s="3" t="s">
        <v>327</v>
      </c>
      <c r="B389" s="63">
        <v>0.0007174768518518518</v>
      </c>
      <c r="C389" s="34"/>
      <c r="D389" s="19" t="s">
        <v>67</v>
      </c>
      <c r="E389" s="15" t="s">
        <v>10</v>
      </c>
      <c r="F389" s="30" t="s">
        <v>183</v>
      </c>
      <c r="G389" s="43" t="s">
        <v>326</v>
      </c>
      <c r="H389" s="30">
        <v>2288</v>
      </c>
      <c r="I389" s="25">
        <v>33717</v>
      </c>
      <c r="J389" s="47">
        <v>40286</v>
      </c>
      <c r="K389" s="15">
        <f>DATEDIF(I389,J389,"Y")</f>
        <v>17</v>
      </c>
      <c r="L389" s="16" t="str">
        <f>VLOOKUP(YEAR(I389),Categorias!A:B,2,0)</f>
        <v>JUNIOR</v>
      </c>
      <c r="M389" s="19"/>
      <c r="N389" s="4" t="s">
        <v>356</v>
      </c>
      <c r="O389" s="20">
        <f>COUNTIF($H$3:$H$19475,H389)</f>
        <v>18</v>
      </c>
    </row>
    <row r="390" spans="1:15" ht="15.75">
      <c r="A390" s="3" t="s">
        <v>327</v>
      </c>
      <c r="B390" s="63">
        <v>0.0007188657407407407</v>
      </c>
      <c r="C390" s="34"/>
      <c r="D390" s="19">
        <v>12</v>
      </c>
      <c r="E390" s="15" t="s">
        <v>10</v>
      </c>
      <c r="F390" s="30" t="s">
        <v>158</v>
      </c>
      <c r="G390" s="43" t="s">
        <v>159</v>
      </c>
      <c r="H390" s="3">
        <v>726</v>
      </c>
      <c r="I390" s="36">
        <v>31965</v>
      </c>
      <c r="J390" s="47">
        <v>40327</v>
      </c>
      <c r="K390" s="15">
        <f>DATEDIF(I390,J390,"Y")</f>
        <v>22</v>
      </c>
      <c r="L390" s="16" t="str">
        <f>VLOOKUP(YEAR(I390),Categorias!A:B,2,0)</f>
        <v>SENIOR</v>
      </c>
      <c r="N390" s="20" t="s">
        <v>356</v>
      </c>
      <c r="O390" s="20">
        <f>COUNTIF($H$3:$H$19475,H390)</f>
        <v>91</v>
      </c>
    </row>
    <row r="391" spans="1:15" s="50" customFormat="1" ht="15.75">
      <c r="A391" s="3" t="s">
        <v>327</v>
      </c>
      <c r="B391" s="63">
        <v>0.0007203703703703705</v>
      </c>
      <c r="C391" s="34"/>
      <c r="D391" s="19">
        <v>14</v>
      </c>
      <c r="E391" s="15" t="s">
        <v>10</v>
      </c>
      <c r="F391" s="30" t="s">
        <v>183</v>
      </c>
      <c r="G391" s="43" t="s">
        <v>326</v>
      </c>
      <c r="H391" s="30">
        <v>2288</v>
      </c>
      <c r="I391" s="25">
        <v>33717</v>
      </c>
      <c r="J391" s="47">
        <v>40327</v>
      </c>
      <c r="K391" s="15">
        <f>DATEDIF(I391,J391,"Y")</f>
        <v>18</v>
      </c>
      <c r="L391" s="16" t="str">
        <f>VLOOKUP(YEAR(I391),Categorias!A:B,2,0)</f>
        <v>JUNIOR</v>
      </c>
      <c r="M391" s="19"/>
      <c r="N391" s="20" t="s">
        <v>356</v>
      </c>
      <c r="O391" s="20">
        <f>COUNTIF($H$3:$H$19475,H391)</f>
        <v>18</v>
      </c>
    </row>
    <row r="392" spans="1:15" ht="15.75">
      <c r="A392" s="3" t="s">
        <v>327</v>
      </c>
      <c r="B392" s="63">
        <v>0.0007601851851851852</v>
      </c>
      <c r="C392" s="34"/>
      <c r="D392" s="19" t="s">
        <v>67</v>
      </c>
      <c r="E392" s="15" t="s">
        <v>10</v>
      </c>
      <c r="F392" s="30" t="s">
        <v>151</v>
      </c>
      <c r="G392" s="43" t="s">
        <v>205</v>
      </c>
      <c r="H392" s="30">
        <v>3332</v>
      </c>
      <c r="I392" s="25">
        <v>29357</v>
      </c>
      <c r="J392" s="47">
        <v>40286</v>
      </c>
      <c r="K392" s="15">
        <f>DATEDIF(I392,J392,"Y")</f>
        <v>29</v>
      </c>
      <c r="L392" s="16" t="str">
        <f>VLOOKUP(YEAR(I392),Categorias!A:B,2,0)</f>
        <v>SENIOR</v>
      </c>
      <c r="N392" s="4" t="s">
        <v>356</v>
      </c>
      <c r="O392" s="20">
        <f>COUNTIF($H$3:$H$19475,H392)</f>
        <v>12</v>
      </c>
    </row>
    <row r="393" spans="1:15" ht="15.75">
      <c r="A393" s="3" t="s">
        <v>327</v>
      </c>
      <c r="B393" s="63">
        <v>0.0007797453703703703</v>
      </c>
      <c r="C393" s="34"/>
      <c r="D393" s="35" t="s">
        <v>67</v>
      </c>
      <c r="E393" s="19" t="s">
        <v>10</v>
      </c>
      <c r="F393" s="30" t="s">
        <v>151</v>
      </c>
      <c r="G393" s="43" t="s">
        <v>205</v>
      </c>
      <c r="H393" s="30">
        <v>3332</v>
      </c>
      <c r="I393" s="25">
        <v>29357</v>
      </c>
      <c r="J393" s="47">
        <v>40257</v>
      </c>
      <c r="K393" s="15">
        <f>DATEDIF(I393,J393,"Y")</f>
        <v>29</v>
      </c>
      <c r="L393" s="16" t="str">
        <f>VLOOKUP(YEAR(I393),Categorias!A:B,2,0)</f>
        <v>SENIOR</v>
      </c>
      <c r="N393" s="4" t="s">
        <v>317</v>
      </c>
      <c r="O393" s="20">
        <f>COUNTIF($H$3:$H$19475,H393)</f>
        <v>12</v>
      </c>
    </row>
    <row r="394" spans="1:15" ht="15.75">
      <c r="A394" s="3" t="s">
        <v>315</v>
      </c>
      <c r="B394" s="69">
        <v>0.0005236111111111111</v>
      </c>
      <c r="C394" s="34"/>
      <c r="D394" s="35">
        <v>4</v>
      </c>
      <c r="E394" s="15" t="s">
        <v>10</v>
      </c>
      <c r="F394" s="56" t="s">
        <v>111</v>
      </c>
      <c r="G394" s="56" t="s">
        <v>380</v>
      </c>
      <c r="H394" s="30">
        <v>9521</v>
      </c>
      <c r="I394" s="25">
        <v>34529</v>
      </c>
      <c r="J394" s="47">
        <v>40352</v>
      </c>
      <c r="K394" s="15">
        <f>DATEDIF(I394,J394,"Y")</f>
        <v>15</v>
      </c>
      <c r="L394" s="16" t="str">
        <f>VLOOKUP(YEAR(I394),Categorias!A:B,2,0)</f>
        <v>JUVENIL</v>
      </c>
      <c r="N394" s="20" t="s">
        <v>184</v>
      </c>
      <c r="O394" s="20">
        <f>COUNTIF($H$3:$H$19475,H394)</f>
        <v>12</v>
      </c>
    </row>
    <row r="395" spans="1:15" ht="15.75">
      <c r="A395" s="3" t="s">
        <v>315</v>
      </c>
      <c r="B395" s="69">
        <v>0.0005236111111111111</v>
      </c>
      <c r="C395" s="34"/>
      <c r="D395" s="35">
        <v>4</v>
      </c>
      <c r="E395" s="19" t="s">
        <v>10</v>
      </c>
      <c r="F395" s="42" t="s">
        <v>217</v>
      </c>
      <c r="G395" s="43" t="s">
        <v>218</v>
      </c>
      <c r="H395" s="42">
        <v>3139</v>
      </c>
      <c r="I395" s="25">
        <v>33229</v>
      </c>
      <c r="J395" s="47">
        <v>40352</v>
      </c>
      <c r="K395" s="15">
        <f>DATEDIF(I395,J395,"Y")</f>
        <v>19</v>
      </c>
      <c r="L395" s="16" t="str">
        <f>VLOOKUP(YEAR(I395),Categorias!A:B,2,0)</f>
        <v>PROMESA</v>
      </c>
      <c r="N395" s="20" t="s">
        <v>184</v>
      </c>
      <c r="O395" s="20">
        <f>COUNTIF($H$3:$H$19475,H395)</f>
        <v>19</v>
      </c>
    </row>
    <row r="396" spans="1:15" ht="15.75">
      <c r="A396" s="3" t="s">
        <v>315</v>
      </c>
      <c r="B396" s="69">
        <v>0.0005236111111111111</v>
      </c>
      <c r="C396" s="34"/>
      <c r="D396" s="35">
        <v>4</v>
      </c>
      <c r="E396" s="15" t="s">
        <v>10</v>
      </c>
      <c r="F396" s="30" t="s">
        <v>201</v>
      </c>
      <c r="G396" s="31" t="s">
        <v>202</v>
      </c>
      <c r="H396" s="30">
        <v>2269</v>
      </c>
      <c r="I396" s="47">
        <v>33606</v>
      </c>
      <c r="J396" s="47">
        <v>40352</v>
      </c>
      <c r="K396" s="15">
        <f>DATEDIF(I396,J396,"Y")</f>
        <v>18</v>
      </c>
      <c r="L396" s="16" t="str">
        <f>VLOOKUP(YEAR(I396),Categorias!A:B,2,0)</f>
        <v>JUNIOR</v>
      </c>
      <c r="N396" s="20" t="s">
        <v>184</v>
      </c>
      <c r="O396" s="20">
        <f>COUNTIF($H$3:$H$19475,H396)</f>
        <v>20</v>
      </c>
    </row>
    <row r="397" spans="1:15" ht="15.75">
      <c r="A397" s="3" t="s">
        <v>315</v>
      </c>
      <c r="B397" s="69">
        <v>0.0005236111111111111</v>
      </c>
      <c r="C397" s="34"/>
      <c r="D397" s="35">
        <v>4</v>
      </c>
      <c r="E397" s="19" t="s">
        <v>10</v>
      </c>
      <c r="F397" s="42" t="s">
        <v>255</v>
      </c>
      <c r="G397" s="43" t="s">
        <v>256</v>
      </c>
      <c r="H397" s="43">
        <v>3137</v>
      </c>
      <c r="I397" s="25">
        <v>33183</v>
      </c>
      <c r="J397" s="47">
        <v>40352</v>
      </c>
      <c r="K397" s="15">
        <f>DATEDIF(I397,J397,"Y")</f>
        <v>19</v>
      </c>
      <c r="L397" s="16" t="str">
        <f>VLOOKUP(YEAR(I397),Categorias!A:B,2,0)</f>
        <v>PROMESA</v>
      </c>
      <c r="N397" s="20" t="s">
        <v>184</v>
      </c>
      <c r="O397" s="20">
        <f>COUNTIF($H$3:$H$19475,H397)</f>
        <v>11</v>
      </c>
    </row>
    <row r="398" spans="1:15" s="4" customFormat="1" ht="15.75">
      <c r="A398" s="3" t="s">
        <v>315</v>
      </c>
      <c r="B398" s="69">
        <v>0.0005313657407407408</v>
      </c>
      <c r="C398" s="41"/>
      <c r="D398" s="35">
        <v>2</v>
      </c>
      <c r="E398" s="15" t="s">
        <v>10</v>
      </c>
      <c r="F398" s="30" t="s">
        <v>75</v>
      </c>
      <c r="G398" s="31" t="s">
        <v>76</v>
      </c>
      <c r="H398" s="32">
        <v>2834</v>
      </c>
      <c r="I398" s="47">
        <v>35374</v>
      </c>
      <c r="J398" s="47">
        <v>40356</v>
      </c>
      <c r="K398" s="15">
        <f>DATEDIF(I398,J398,"Y")</f>
        <v>13</v>
      </c>
      <c r="L398" s="16" t="str">
        <f>VLOOKUP(YEAR(I398),Categorias!A:B,2,0)</f>
        <v>CADETE</v>
      </c>
      <c r="M398" s="19"/>
      <c r="N398" s="20" t="s">
        <v>396</v>
      </c>
      <c r="O398" s="20">
        <f>COUNTIF($H$3:$H$19475,H398)</f>
        <v>47</v>
      </c>
    </row>
    <row r="399" spans="1:15" ht="15.75">
      <c r="A399" s="3" t="s">
        <v>315</v>
      </c>
      <c r="B399" s="69">
        <v>0.0005315972222222223</v>
      </c>
      <c r="C399" s="41"/>
      <c r="D399" s="15" t="s">
        <v>67</v>
      </c>
      <c r="E399" s="15" t="s">
        <v>10</v>
      </c>
      <c r="F399" s="56" t="s">
        <v>111</v>
      </c>
      <c r="G399" s="56" t="s">
        <v>380</v>
      </c>
      <c r="H399" s="30">
        <v>9521</v>
      </c>
      <c r="I399" s="25">
        <v>34529</v>
      </c>
      <c r="J399" s="47">
        <v>40346</v>
      </c>
      <c r="K399" s="15">
        <f>DATEDIF(I399,J399,"Y")</f>
        <v>15</v>
      </c>
      <c r="L399" s="16" t="str">
        <f>VLOOKUP(YEAR(I399),Categorias!A:B,2,0)</f>
        <v>JUVENIL</v>
      </c>
      <c r="N399" s="20" t="s">
        <v>242</v>
      </c>
      <c r="O399" s="20">
        <f>COUNTIF($H$3:$H$19475,H399)</f>
        <v>12</v>
      </c>
    </row>
    <row r="400" spans="1:15" ht="15.75">
      <c r="A400" s="3" t="s">
        <v>315</v>
      </c>
      <c r="B400" s="69">
        <v>0.0005315972222222223</v>
      </c>
      <c r="C400" s="41"/>
      <c r="D400" s="19" t="s">
        <v>67</v>
      </c>
      <c r="E400" s="15" t="s">
        <v>10</v>
      </c>
      <c r="F400" s="30" t="s">
        <v>158</v>
      </c>
      <c r="G400" s="31" t="s">
        <v>159</v>
      </c>
      <c r="H400" s="30">
        <v>726</v>
      </c>
      <c r="I400" s="47">
        <v>31965</v>
      </c>
      <c r="J400" s="47">
        <v>40346</v>
      </c>
      <c r="K400" s="15">
        <f>DATEDIF(I400,J400,"Y")</f>
        <v>22</v>
      </c>
      <c r="L400" s="16" t="str">
        <f>VLOOKUP(YEAR(I400),Categorias!A:B,2,0)</f>
        <v>SENIOR</v>
      </c>
      <c r="N400" s="20" t="s">
        <v>242</v>
      </c>
      <c r="O400" s="20">
        <f>COUNTIF($H$3:$H$19475,H400)</f>
        <v>91</v>
      </c>
    </row>
    <row r="401" spans="1:15" ht="15.75">
      <c r="A401" s="3" t="s">
        <v>315</v>
      </c>
      <c r="B401" s="69">
        <v>0.0005315972222222223</v>
      </c>
      <c r="C401" s="41"/>
      <c r="D401" s="19" t="s">
        <v>67</v>
      </c>
      <c r="E401" s="15" t="s">
        <v>10</v>
      </c>
      <c r="F401" s="32" t="s">
        <v>173</v>
      </c>
      <c r="G401" s="31" t="s">
        <v>174</v>
      </c>
      <c r="H401" s="32">
        <v>1759</v>
      </c>
      <c r="I401" s="47">
        <v>33379</v>
      </c>
      <c r="J401" s="47">
        <v>40346</v>
      </c>
      <c r="K401" s="15">
        <f>DATEDIF(I401,J401,"Y")</f>
        <v>19</v>
      </c>
      <c r="L401" s="16" t="str">
        <f>VLOOKUP(YEAR(I401),Categorias!A:B,2,0)</f>
        <v>JUNIOR</v>
      </c>
      <c r="N401" s="20" t="s">
        <v>242</v>
      </c>
      <c r="O401" s="20">
        <f>COUNTIF($H$3:$H$19475,H401)</f>
        <v>49</v>
      </c>
    </row>
    <row r="402" spans="1:15" ht="15.75">
      <c r="A402" s="3" t="s">
        <v>315</v>
      </c>
      <c r="B402" s="69">
        <v>0.0005315972222222223</v>
      </c>
      <c r="C402" s="34"/>
      <c r="D402" s="35" t="s">
        <v>67</v>
      </c>
      <c r="E402" s="19" t="s">
        <v>10</v>
      </c>
      <c r="F402" s="42" t="s">
        <v>255</v>
      </c>
      <c r="G402" s="43" t="s">
        <v>256</v>
      </c>
      <c r="H402" s="43">
        <v>3137</v>
      </c>
      <c r="I402" s="25">
        <v>33183</v>
      </c>
      <c r="J402" s="47">
        <v>40346</v>
      </c>
      <c r="K402" s="15">
        <f>DATEDIF(I402,J402,"Y")</f>
        <v>19</v>
      </c>
      <c r="L402" s="16" t="str">
        <f>VLOOKUP(YEAR(I402),Categorias!A:B,2,0)</f>
        <v>PROMESA</v>
      </c>
      <c r="N402" s="20" t="s">
        <v>242</v>
      </c>
      <c r="O402" s="20">
        <f>COUNTIF($H$3:$H$19475,H402)</f>
        <v>11</v>
      </c>
    </row>
    <row r="403" spans="1:15" ht="15.75">
      <c r="A403" s="15" t="s">
        <v>315</v>
      </c>
      <c r="B403" s="69">
        <v>0.0005327546296296297</v>
      </c>
      <c r="C403" s="41"/>
      <c r="D403" s="3">
        <v>1</v>
      </c>
      <c r="E403" s="15" t="s">
        <v>10</v>
      </c>
      <c r="F403" s="30" t="s">
        <v>158</v>
      </c>
      <c r="G403" s="31" t="s">
        <v>159</v>
      </c>
      <c r="H403" s="30">
        <v>726</v>
      </c>
      <c r="I403" s="47">
        <v>31965</v>
      </c>
      <c r="J403" s="47">
        <v>40373</v>
      </c>
      <c r="K403" s="15">
        <f>DATEDIF(I403,J403,"Y")</f>
        <v>23</v>
      </c>
      <c r="L403" s="16" t="str">
        <f>VLOOKUP(YEAR(I403),Categorias!A:B,2,0)</f>
        <v>SENIOR</v>
      </c>
      <c r="N403" s="20" t="s">
        <v>242</v>
      </c>
      <c r="O403" s="20">
        <f>COUNTIF($H$3:$H$19475,H403)</f>
        <v>91</v>
      </c>
    </row>
    <row r="404" spans="1:15" ht="15.75">
      <c r="A404" s="15" t="s">
        <v>315</v>
      </c>
      <c r="B404" s="69">
        <v>0.0005327546296296297</v>
      </c>
      <c r="C404" s="41"/>
      <c r="D404" s="15">
        <v>1</v>
      </c>
      <c r="E404" s="15" t="s">
        <v>10</v>
      </c>
      <c r="F404" s="56" t="s">
        <v>111</v>
      </c>
      <c r="G404" s="56" t="s">
        <v>380</v>
      </c>
      <c r="H404" s="30">
        <v>9521</v>
      </c>
      <c r="I404" s="25">
        <v>34529</v>
      </c>
      <c r="J404" s="47">
        <v>40373</v>
      </c>
      <c r="K404" s="15">
        <f>DATEDIF(I404,J404,"Y")</f>
        <v>16</v>
      </c>
      <c r="L404" s="16" t="str">
        <f>VLOOKUP(YEAR(I404),Categorias!A:B,2,0)</f>
        <v>JUVENIL</v>
      </c>
      <c r="N404" s="20" t="s">
        <v>242</v>
      </c>
      <c r="O404" s="20">
        <f>COUNTIF($H$3:$H$19475,H404)</f>
        <v>12</v>
      </c>
    </row>
    <row r="405" spans="1:15" ht="15.75">
      <c r="A405" s="15" t="s">
        <v>315</v>
      </c>
      <c r="B405" s="69">
        <v>0.0005327546296296297</v>
      </c>
      <c r="C405" s="41"/>
      <c r="D405" s="15">
        <v>1</v>
      </c>
      <c r="E405" s="15" t="s">
        <v>10</v>
      </c>
      <c r="F405" s="30" t="s">
        <v>201</v>
      </c>
      <c r="G405" s="31" t="s">
        <v>202</v>
      </c>
      <c r="H405" s="30">
        <v>2269</v>
      </c>
      <c r="I405" s="47">
        <v>33606</v>
      </c>
      <c r="J405" s="47">
        <v>40373</v>
      </c>
      <c r="K405" s="15">
        <f>DATEDIF(I405,J405,"Y")</f>
        <v>18</v>
      </c>
      <c r="L405" s="16" t="str">
        <f>VLOOKUP(YEAR(I405),Categorias!A:B,2,0)</f>
        <v>JUNIOR</v>
      </c>
      <c r="N405" s="20" t="s">
        <v>242</v>
      </c>
      <c r="O405" s="20">
        <f>COUNTIF($H$3:$H$19475,H405)</f>
        <v>20</v>
      </c>
    </row>
    <row r="406" spans="1:15" ht="15.75">
      <c r="A406" s="15" t="s">
        <v>315</v>
      </c>
      <c r="B406" s="69">
        <v>0.0005327546296296297</v>
      </c>
      <c r="C406" s="41"/>
      <c r="D406" s="46">
        <v>1</v>
      </c>
      <c r="E406" s="15" t="s">
        <v>10</v>
      </c>
      <c r="F406" s="32" t="s">
        <v>173</v>
      </c>
      <c r="G406" s="31" t="s">
        <v>174</v>
      </c>
      <c r="H406" s="32">
        <v>1759</v>
      </c>
      <c r="I406" s="47">
        <v>33379</v>
      </c>
      <c r="J406" s="47">
        <v>40373</v>
      </c>
      <c r="K406" s="15">
        <f>DATEDIF(I406,J406,"Y")</f>
        <v>19</v>
      </c>
      <c r="L406" s="16" t="str">
        <f>VLOOKUP(YEAR(I406),Categorias!A:B,2,0)</f>
        <v>JUNIOR</v>
      </c>
      <c r="N406" s="20" t="s">
        <v>242</v>
      </c>
      <c r="O406" s="20">
        <f>COUNTIF($H$3:$H$19475,H406)</f>
        <v>49</v>
      </c>
    </row>
    <row r="407" spans="1:15" ht="15.75">
      <c r="A407" s="3" t="s">
        <v>315</v>
      </c>
      <c r="B407" s="69">
        <v>0.0005447916666666666</v>
      </c>
      <c r="C407" s="41"/>
      <c r="D407" s="35">
        <v>6</v>
      </c>
      <c r="E407" s="15" t="s">
        <v>10</v>
      </c>
      <c r="F407" s="30" t="s">
        <v>75</v>
      </c>
      <c r="G407" s="31" t="s">
        <v>76</v>
      </c>
      <c r="H407" s="32">
        <v>2834</v>
      </c>
      <c r="I407" s="47">
        <v>35374</v>
      </c>
      <c r="J407" s="47">
        <v>40340</v>
      </c>
      <c r="K407" s="15">
        <f>DATEDIF(I407,J407,"Y")</f>
        <v>13</v>
      </c>
      <c r="L407" s="16" t="str">
        <f>VLOOKUP(YEAR(I407),Categorias!A:B,2,0)</f>
        <v>CADETE</v>
      </c>
      <c r="N407" s="20" t="s">
        <v>184</v>
      </c>
      <c r="O407" s="20">
        <f>COUNTIF($H$3:$H$19475,H407)</f>
        <v>47</v>
      </c>
    </row>
    <row r="408" spans="1:15" ht="15.75">
      <c r="A408" s="3" t="s">
        <v>315</v>
      </c>
      <c r="B408" s="69">
        <v>0.0005466435185185185</v>
      </c>
      <c r="C408" s="41"/>
      <c r="D408" s="35">
        <v>2</v>
      </c>
      <c r="E408" s="15" t="s">
        <v>10</v>
      </c>
      <c r="F408" s="30" t="s">
        <v>75</v>
      </c>
      <c r="G408" s="31" t="s">
        <v>76</v>
      </c>
      <c r="H408" s="32">
        <v>2834</v>
      </c>
      <c r="I408" s="47">
        <v>35374</v>
      </c>
      <c r="J408" s="47">
        <v>40341</v>
      </c>
      <c r="K408" s="15">
        <f>DATEDIF(I408,J408,"Y")</f>
        <v>13</v>
      </c>
      <c r="L408" s="16" t="str">
        <f>VLOOKUP(YEAR(I408),Categorias!A:B,2,0)</f>
        <v>CADETE</v>
      </c>
      <c r="N408" s="20" t="s">
        <v>385</v>
      </c>
      <c r="O408" s="20">
        <f>COUNTIF($H$3:$H$19475,H408)</f>
        <v>47</v>
      </c>
    </row>
    <row r="409" spans="1:15" ht="15.75">
      <c r="A409" s="40" t="s">
        <v>315</v>
      </c>
      <c r="B409" s="83">
        <v>0.0005614583333333333</v>
      </c>
      <c r="C409" s="3"/>
      <c r="D409" s="19" t="s">
        <v>67</v>
      </c>
      <c r="E409" s="15" t="s">
        <v>10</v>
      </c>
      <c r="F409" s="42" t="s">
        <v>79</v>
      </c>
      <c r="G409" s="43" t="s">
        <v>172</v>
      </c>
      <c r="H409" s="42">
        <v>1495</v>
      </c>
      <c r="I409" s="25">
        <v>34260</v>
      </c>
      <c r="J409" s="47">
        <v>40286</v>
      </c>
      <c r="K409" s="15">
        <f>DATEDIF(I409,J409,"Y")</f>
        <v>16</v>
      </c>
      <c r="L409" s="16" t="str">
        <f>VLOOKUP(YEAR(I409),Categorias!A:B,2,0)</f>
        <v>JUVENIL</v>
      </c>
      <c r="N409" s="4" t="s">
        <v>356</v>
      </c>
      <c r="O409" s="20">
        <f>COUNTIF($H$3:$H$19475,H409)</f>
        <v>14</v>
      </c>
    </row>
    <row r="410" spans="1:15" ht="15.75">
      <c r="A410" s="40" t="s">
        <v>315</v>
      </c>
      <c r="B410" s="83">
        <v>0.0005614583333333333</v>
      </c>
      <c r="C410" s="3"/>
      <c r="D410" s="19" t="s">
        <v>67</v>
      </c>
      <c r="E410" s="15" t="s">
        <v>10</v>
      </c>
      <c r="F410" s="42" t="s">
        <v>79</v>
      </c>
      <c r="G410" s="43" t="s">
        <v>80</v>
      </c>
      <c r="H410" s="42">
        <v>2827</v>
      </c>
      <c r="I410" s="25">
        <v>34498</v>
      </c>
      <c r="J410" s="47">
        <v>40286</v>
      </c>
      <c r="K410" s="15">
        <f>DATEDIF(I410,J410,"Y")</f>
        <v>15</v>
      </c>
      <c r="L410" s="16" t="str">
        <f>VLOOKUP(YEAR(I410),Categorias!A:B,2,0)</f>
        <v>JUVENIL</v>
      </c>
      <c r="N410" s="4" t="s">
        <v>356</v>
      </c>
      <c r="O410" s="20">
        <f>COUNTIF($H$3:$H$19475,H410)</f>
        <v>16</v>
      </c>
    </row>
    <row r="411" spans="1:15" ht="15.75">
      <c r="A411" s="40" t="s">
        <v>315</v>
      </c>
      <c r="B411" s="83">
        <v>0.0005614583333333333</v>
      </c>
      <c r="C411" s="3"/>
      <c r="D411" s="19" t="s">
        <v>67</v>
      </c>
      <c r="E411" s="15" t="s">
        <v>10</v>
      </c>
      <c r="F411" s="42" t="s">
        <v>64</v>
      </c>
      <c r="G411" s="43" t="s">
        <v>65</v>
      </c>
      <c r="H411" s="42">
        <v>1489</v>
      </c>
      <c r="I411" s="25">
        <v>33223</v>
      </c>
      <c r="J411" s="47">
        <v>40286</v>
      </c>
      <c r="K411" s="15">
        <f>DATEDIF(I411,J411,"Y")</f>
        <v>19</v>
      </c>
      <c r="L411" s="16" t="str">
        <f>VLOOKUP(YEAR(I411),Categorias!A:B,2,0)</f>
        <v>PROMESA</v>
      </c>
      <c r="N411" s="4" t="s">
        <v>356</v>
      </c>
      <c r="O411" s="20">
        <f>COUNTIF($H$3:$H$19475,H411)</f>
        <v>25</v>
      </c>
    </row>
    <row r="412" spans="1:15" ht="15.75">
      <c r="A412" s="40" t="s">
        <v>315</v>
      </c>
      <c r="B412" s="83">
        <v>0.0005614583333333333</v>
      </c>
      <c r="C412" s="3"/>
      <c r="D412" s="19" t="s">
        <v>67</v>
      </c>
      <c r="E412" s="15" t="s">
        <v>10</v>
      </c>
      <c r="F412" s="30" t="s">
        <v>201</v>
      </c>
      <c r="G412" s="43" t="s">
        <v>332</v>
      </c>
      <c r="H412" s="42">
        <v>2817</v>
      </c>
      <c r="I412" s="25">
        <v>34037</v>
      </c>
      <c r="J412" s="47">
        <v>40286</v>
      </c>
      <c r="K412" s="15">
        <f>DATEDIF(I412,J412,"Y")</f>
        <v>17</v>
      </c>
      <c r="L412" s="16" t="str">
        <f>VLOOKUP(YEAR(I412),Categorias!A:B,2,0)</f>
        <v>JUVENIL</v>
      </c>
      <c r="N412" s="4" t="s">
        <v>356</v>
      </c>
      <c r="O412" s="20">
        <f>COUNTIF($H$3:$H$19475,H412)</f>
        <v>4</v>
      </c>
    </row>
    <row r="413" spans="1:15" ht="15.75">
      <c r="A413" s="40" t="s">
        <v>315</v>
      </c>
      <c r="B413" s="83">
        <v>0.0005881944444444445</v>
      </c>
      <c r="C413" s="34"/>
      <c r="D413" s="35" t="s">
        <v>67</v>
      </c>
      <c r="E413" s="19" t="s">
        <v>10</v>
      </c>
      <c r="F413" s="42" t="s">
        <v>79</v>
      </c>
      <c r="G413" s="43" t="s">
        <v>172</v>
      </c>
      <c r="H413" s="42">
        <v>1495</v>
      </c>
      <c r="I413" s="25">
        <v>34260</v>
      </c>
      <c r="J413" s="47">
        <v>40257</v>
      </c>
      <c r="K413" s="15">
        <f>DATEDIF(I413,J413,"Y")</f>
        <v>16</v>
      </c>
      <c r="L413" s="16" t="str">
        <f>VLOOKUP(YEAR(I413),Categorias!A:B,2,0)</f>
        <v>JUVENIL</v>
      </c>
      <c r="N413" s="4" t="s">
        <v>317</v>
      </c>
      <c r="O413" s="20">
        <f>COUNTIF($H$3:$H$19475,H413)</f>
        <v>14</v>
      </c>
    </row>
    <row r="414" spans="1:15" ht="15.75">
      <c r="A414" s="40" t="s">
        <v>315</v>
      </c>
      <c r="B414" s="83">
        <v>0.0005881944444444445</v>
      </c>
      <c r="C414" s="34"/>
      <c r="D414" s="35" t="s">
        <v>67</v>
      </c>
      <c r="E414" s="19" t="s">
        <v>10</v>
      </c>
      <c r="F414" s="42" t="s">
        <v>79</v>
      </c>
      <c r="G414" s="43" t="s">
        <v>80</v>
      </c>
      <c r="H414" s="42">
        <v>2827</v>
      </c>
      <c r="I414" s="25">
        <v>34498</v>
      </c>
      <c r="J414" s="47">
        <v>40257</v>
      </c>
      <c r="K414" s="15">
        <f>DATEDIF(I414,J414,"Y")</f>
        <v>15</v>
      </c>
      <c r="L414" s="16" t="str">
        <f>VLOOKUP(YEAR(I414),Categorias!A:B,2,0)</f>
        <v>JUVENIL</v>
      </c>
      <c r="N414" s="4" t="s">
        <v>317</v>
      </c>
      <c r="O414" s="20">
        <f>COUNTIF($H$3:$H$19475,H414)</f>
        <v>16</v>
      </c>
    </row>
    <row r="415" spans="1:15" ht="15.75">
      <c r="A415" s="40" t="s">
        <v>315</v>
      </c>
      <c r="B415" s="83">
        <v>0.0005881944444444445</v>
      </c>
      <c r="C415" s="34"/>
      <c r="D415" s="35" t="s">
        <v>67</v>
      </c>
      <c r="E415" s="19" t="s">
        <v>10</v>
      </c>
      <c r="F415" s="42" t="s">
        <v>64</v>
      </c>
      <c r="G415" s="43" t="s">
        <v>65</v>
      </c>
      <c r="H415" s="42">
        <v>1489</v>
      </c>
      <c r="I415" s="25">
        <v>33223</v>
      </c>
      <c r="J415" s="47">
        <v>40257</v>
      </c>
      <c r="K415" s="15">
        <f>DATEDIF(I415,J415,"Y")</f>
        <v>19</v>
      </c>
      <c r="L415" s="16" t="str">
        <f>VLOOKUP(YEAR(I415),Categorias!A:B,2,0)</f>
        <v>PROMESA</v>
      </c>
      <c r="N415" s="4" t="s">
        <v>317</v>
      </c>
      <c r="O415" s="20">
        <f>COUNTIF($H$3:$H$19475,H415)</f>
        <v>25</v>
      </c>
    </row>
    <row r="416" spans="1:15" s="4" customFormat="1" ht="15.75">
      <c r="A416" s="40" t="s">
        <v>315</v>
      </c>
      <c r="B416" s="83">
        <v>0.0005881944444444445</v>
      </c>
      <c r="C416" s="34"/>
      <c r="D416" s="35" t="s">
        <v>67</v>
      </c>
      <c r="E416" s="19" t="s">
        <v>10</v>
      </c>
      <c r="F416" s="42" t="s">
        <v>54</v>
      </c>
      <c r="G416" s="43" t="s">
        <v>55</v>
      </c>
      <c r="H416" s="42">
        <v>2828</v>
      </c>
      <c r="I416" s="25">
        <v>34704</v>
      </c>
      <c r="J416" s="47">
        <v>40257</v>
      </c>
      <c r="K416" s="15">
        <f>DATEDIF(I416,J416,"Y")</f>
        <v>15</v>
      </c>
      <c r="L416" s="16" t="str">
        <f>VLOOKUP(YEAR(I416),Categorias!A:B,2,0)</f>
        <v>CADETE</v>
      </c>
      <c r="M416" s="19"/>
      <c r="N416" s="4" t="s">
        <v>317</v>
      </c>
      <c r="O416" s="20">
        <f>COUNTIF($H$3:$H$19475,H416)</f>
        <v>16</v>
      </c>
    </row>
    <row r="417" spans="1:15" ht="15.75">
      <c r="A417" s="3" t="s">
        <v>315</v>
      </c>
      <c r="B417" s="69">
        <v>0.0006074074074074073</v>
      </c>
      <c r="C417" s="41"/>
      <c r="D417" s="46">
        <v>2</v>
      </c>
      <c r="E417" s="15" t="s">
        <v>43</v>
      </c>
      <c r="F417" s="30" t="s">
        <v>81</v>
      </c>
      <c r="G417" s="31" t="s">
        <v>52</v>
      </c>
      <c r="H417" s="30">
        <v>2251</v>
      </c>
      <c r="I417" s="47">
        <v>34900</v>
      </c>
      <c r="J417" s="47">
        <v>40341</v>
      </c>
      <c r="K417" s="15">
        <f>DATEDIF(I417,J417,"Y")</f>
        <v>14</v>
      </c>
      <c r="L417" s="16" t="str">
        <f>VLOOKUP(YEAR(I417),Categorias!A:B,2,0)</f>
        <v>CADETE</v>
      </c>
      <c r="N417" s="20" t="s">
        <v>385</v>
      </c>
      <c r="O417" s="20">
        <f>COUNTIF($H$3:$H$19475,H417)</f>
        <v>49</v>
      </c>
    </row>
    <row r="418" spans="1:15" s="4" customFormat="1" ht="15.75">
      <c r="A418" s="3" t="s">
        <v>315</v>
      </c>
      <c r="B418" s="69">
        <v>0.0006383101851851852</v>
      </c>
      <c r="C418" s="41"/>
      <c r="D418" s="46">
        <v>4</v>
      </c>
      <c r="E418" s="15" t="s">
        <v>43</v>
      </c>
      <c r="F418" s="30" t="s">
        <v>82</v>
      </c>
      <c r="G418" s="31" t="s">
        <v>83</v>
      </c>
      <c r="H418" s="30">
        <v>2250</v>
      </c>
      <c r="I418" s="47">
        <v>35009</v>
      </c>
      <c r="J418" s="47">
        <v>40340</v>
      </c>
      <c r="K418" s="15">
        <f>DATEDIF(I418,J418,"Y")</f>
        <v>14</v>
      </c>
      <c r="L418" s="16" t="str">
        <f>VLOOKUP(YEAR(I418),Categorias!A:B,2,0)</f>
        <v>CADETE</v>
      </c>
      <c r="M418" s="19"/>
      <c r="N418" s="20" t="s">
        <v>184</v>
      </c>
      <c r="O418" s="20">
        <f>COUNTIF($H$3:$H$19475,H418)</f>
        <v>40</v>
      </c>
    </row>
    <row r="419" spans="1:15" ht="15.75">
      <c r="A419" s="3" t="s">
        <v>315</v>
      </c>
      <c r="B419" s="69">
        <v>0.0006383101851851852</v>
      </c>
      <c r="C419" s="41"/>
      <c r="D419" s="46">
        <v>4</v>
      </c>
      <c r="E419" s="15" t="s">
        <v>43</v>
      </c>
      <c r="F419" s="30" t="s">
        <v>81</v>
      </c>
      <c r="G419" s="31" t="s">
        <v>52</v>
      </c>
      <c r="H419" s="30">
        <v>2251</v>
      </c>
      <c r="I419" s="47">
        <v>34900</v>
      </c>
      <c r="J419" s="47">
        <v>40340</v>
      </c>
      <c r="K419" s="15">
        <f>DATEDIF(I419,J419,"Y")</f>
        <v>14</v>
      </c>
      <c r="L419" s="16" t="str">
        <f>VLOOKUP(YEAR(I419),Categorias!A:B,2,0)</f>
        <v>CADETE</v>
      </c>
      <c r="N419" s="20" t="s">
        <v>184</v>
      </c>
      <c r="O419" s="20">
        <f>COUNTIF($H$3:$H$19475,H419)</f>
        <v>49</v>
      </c>
    </row>
    <row r="420" spans="1:15" ht="15.75">
      <c r="A420" s="3" t="s">
        <v>315</v>
      </c>
      <c r="B420" s="69">
        <v>0.0006383101851851852</v>
      </c>
      <c r="C420" s="41"/>
      <c r="D420" s="46">
        <v>4</v>
      </c>
      <c r="E420" s="15" t="s">
        <v>43</v>
      </c>
      <c r="F420" s="32" t="s">
        <v>77</v>
      </c>
      <c r="G420" s="31" t="s">
        <v>57</v>
      </c>
      <c r="H420" s="32">
        <v>2838</v>
      </c>
      <c r="I420" s="47">
        <v>35237</v>
      </c>
      <c r="J420" s="47">
        <v>40340</v>
      </c>
      <c r="K420" s="15">
        <f>DATEDIF(I420,J420,"Y")</f>
        <v>13</v>
      </c>
      <c r="L420" s="16" t="str">
        <f>VLOOKUP(YEAR(I420),Categorias!A:B,2,0)</f>
        <v>CADETE</v>
      </c>
      <c r="N420" s="20" t="s">
        <v>184</v>
      </c>
      <c r="O420" s="20">
        <f>COUNTIF($H$3:$H$19475,H420)</f>
        <v>14</v>
      </c>
    </row>
    <row r="421" spans="1:15" ht="15.75">
      <c r="A421" s="3" t="s">
        <v>315</v>
      </c>
      <c r="B421" s="69">
        <v>0.0006383101851851852</v>
      </c>
      <c r="C421" s="41"/>
      <c r="D421" s="53">
        <v>4</v>
      </c>
      <c r="E421" s="19" t="s">
        <v>43</v>
      </c>
      <c r="F421" s="32" t="s">
        <v>56</v>
      </c>
      <c r="G421" s="31" t="s">
        <v>57</v>
      </c>
      <c r="H421" s="32">
        <v>2837</v>
      </c>
      <c r="I421" s="47">
        <v>35237</v>
      </c>
      <c r="J421" s="47">
        <v>40340</v>
      </c>
      <c r="K421" s="15">
        <f>DATEDIF(I421,J421,"Y")</f>
        <v>13</v>
      </c>
      <c r="L421" s="16" t="str">
        <f>VLOOKUP(YEAR(I421),Categorias!A:B,2,0)</f>
        <v>CADETE</v>
      </c>
      <c r="N421" s="20" t="s">
        <v>184</v>
      </c>
      <c r="O421" s="20">
        <f>COUNTIF($H$3:$H$19475,H421)</f>
        <v>19</v>
      </c>
    </row>
    <row r="422" spans="1:15" ht="15.75">
      <c r="A422" s="3" t="s">
        <v>315</v>
      </c>
      <c r="B422" s="52">
        <v>0.0006481481481481481</v>
      </c>
      <c r="C422" s="41"/>
      <c r="D422" s="46">
        <v>3</v>
      </c>
      <c r="E422" s="15" t="s">
        <v>43</v>
      </c>
      <c r="F422" s="30" t="s">
        <v>82</v>
      </c>
      <c r="G422" s="31" t="s">
        <v>83</v>
      </c>
      <c r="H422" s="30">
        <v>2250</v>
      </c>
      <c r="I422" s="47">
        <v>35009</v>
      </c>
      <c r="J422" s="47">
        <v>40306</v>
      </c>
      <c r="K422" s="15">
        <f>DATEDIF(I422,J422,"Y")</f>
        <v>14</v>
      </c>
      <c r="L422" s="16" t="str">
        <f>VLOOKUP(YEAR(I422),Categorias!A:B,2,0)</f>
        <v>CADETE</v>
      </c>
      <c r="N422" s="4" t="s">
        <v>78</v>
      </c>
      <c r="O422" s="20">
        <f>COUNTIF($H$3:$H$19475,H422)</f>
        <v>40</v>
      </c>
    </row>
    <row r="423" spans="1:15" ht="15.75">
      <c r="A423" s="3" t="s">
        <v>315</v>
      </c>
      <c r="B423" s="52">
        <v>0.0006481481481481481</v>
      </c>
      <c r="C423" s="41"/>
      <c r="D423" s="46">
        <v>3</v>
      </c>
      <c r="E423" s="15" t="s">
        <v>43</v>
      </c>
      <c r="F423" s="30" t="s">
        <v>81</v>
      </c>
      <c r="G423" s="31" t="s">
        <v>52</v>
      </c>
      <c r="H423" s="30">
        <v>2251</v>
      </c>
      <c r="I423" s="47">
        <v>34900</v>
      </c>
      <c r="J423" s="47">
        <v>40306</v>
      </c>
      <c r="K423" s="15">
        <f>DATEDIF(I423,J423,"Y")</f>
        <v>14</v>
      </c>
      <c r="L423" s="16" t="str">
        <f>VLOOKUP(YEAR(I423),Categorias!A:B,2,0)</f>
        <v>CADETE</v>
      </c>
      <c r="N423" s="4" t="s">
        <v>78</v>
      </c>
      <c r="O423" s="20">
        <f>COUNTIF($H$3:$H$19475,H423)</f>
        <v>49</v>
      </c>
    </row>
    <row r="424" spans="1:15" ht="15.75">
      <c r="A424" s="3" t="s">
        <v>315</v>
      </c>
      <c r="B424" s="52">
        <v>0.0006481481481481481</v>
      </c>
      <c r="C424" s="41"/>
      <c r="D424" s="46">
        <v>3</v>
      </c>
      <c r="E424" s="15" t="s">
        <v>43</v>
      </c>
      <c r="F424" s="32" t="s">
        <v>77</v>
      </c>
      <c r="G424" s="31" t="s">
        <v>57</v>
      </c>
      <c r="H424" s="32">
        <v>2838</v>
      </c>
      <c r="I424" s="47">
        <v>35237</v>
      </c>
      <c r="J424" s="47">
        <v>40306</v>
      </c>
      <c r="K424" s="15">
        <f>DATEDIF(I424,J424,"Y")</f>
        <v>13</v>
      </c>
      <c r="L424" s="16" t="str">
        <f>VLOOKUP(YEAR(I424),Categorias!A:B,2,0)</f>
        <v>CADETE</v>
      </c>
      <c r="N424" s="4" t="s">
        <v>78</v>
      </c>
      <c r="O424" s="20">
        <f>COUNTIF($H$3:$H$19475,H424)</f>
        <v>14</v>
      </c>
    </row>
    <row r="425" spans="1:15" ht="15.75">
      <c r="A425" s="3" t="s">
        <v>315</v>
      </c>
      <c r="B425" s="52">
        <v>0.0006481481481481481</v>
      </c>
      <c r="C425" s="41"/>
      <c r="D425" s="53">
        <v>3</v>
      </c>
      <c r="E425" s="19" t="s">
        <v>43</v>
      </c>
      <c r="F425" s="32" t="s">
        <v>56</v>
      </c>
      <c r="G425" s="31" t="s">
        <v>57</v>
      </c>
      <c r="H425" s="32">
        <v>2837</v>
      </c>
      <c r="I425" s="47">
        <v>35237</v>
      </c>
      <c r="J425" s="47">
        <v>40306</v>
      </c>
      <c r="K425" s="15">
        <f>DATEDIF(I425,J425,"Y")</f>
        <v>13</v>
      </c>
      <c r="L425" s="16" t="str">
        <f>VLOOKUP(YEAR(I425),Categorias!A:B,2,0)</f>
        <v>CADETE</v>
      </c>
      <c r="N425" s="4" t="s">
        <v>78</v>
      </c>
      <c r="O425" s="20">
        <f>COUNTIF($H$3:$H$19475,H425)</f>
        <v>19</v>
      </c>
    </row>
    <row r="426" spans="1:15" ht="15.75">
      <c r="A426" s="3" t="s">
        <v>315</v>
      </c>
      <c r="B426" s="69">
        <v>0.0006709490740740741</v>
      </c>
      <c r="C426" s="41"/>
      <c r="D426" s="46">
        <v>4</v>
      </c>
      <c r="E426" s="15" t="s">
        <v>43</v>
      </c>
      <c r="F426" s="30" t="s">
        <v>270</v>
      </c>
      <c r="G426" s="31" t="s">
        <v>271</v>
      </c>
      <c r="H426" s="30">
        <v>2222</v>
      </c>
      <c r="I426" s="47">
        <v>34111</v>
      </c>
      <c r="J426" s="47">
        <v>40286</v>
      </c>
      <c r="K426" s="15">
        <f>DATEDIF(I426,J426,"Y")</f>
        <v>16</v>
      </c>
      <c r="L426" s="16" t="str">
        <f>VLOOKUP(YEAR(I426),Categorias!A:B,2,0)</f>
        <v>JUVENIL</v>
      </c>
      <c r="N426" s="4" t="s">
        <v>356</v>
      </c>
      <c r="O426" s="20">
        <f>COUNTIF($H$3:$H$19475,H426)</f>
        <v>3</v>
      </c>
    </row>
    <row r="427" spans="1:15" ht="15.75">
      <c r="A427" s="15" t="s">
        <v>315</v>
      </c>
      <c r="B427" s="69" t="s">
        <v>250</v>
      </c>
      <c r="C427" s="41"/>
      <c r="D427" s="35" t="s">
        <v>67</v>
      </c>
      <c r="E427" s="15" t="s">
        <v>10</v>
      </c>
      <c r="F427" s="30" t="s">
        <v>75</v>
      </c>
      <c r="G427" s="31" t="s">
        <v>76</v>
      </c>
      <c r="H427" s="32">
        <v>2834</v>
      </c>
      <c r="I427" s="47">
        <v>35374</v>
      </c>
      <c r="J427" s="47">
        <v>40293</v>
      </c>
      <c r="K427" s="15">
        <f>DATEDIF(I427,J427,"Y")</f>
        <v>13</v>
      </c>
      <c r="L427" s="16" t="s">
        <v>15</v>
      </c>
      <c r="N427" s="20" t="s">
        <v>352</v>
      </c>
      <c r="O427" s="20">
        <f>COUNTIF($H$3:$H$19475,H427)</f>
        <v>47</v>
      </c>
    </row>
    <row r="428" spans="1:15" ht="15.75">
      <c r="A428" s="3" t="s">
        <v>260</v>
      </c>
      <c r="B428" s="63">
        <v>0.0011212962962962962</v>
      </c>
      <c r="C428" s="62"/>
      <c r="D428" s="19">
        <v>6</v>
      </c>
      <c r="E428" s="15" t="s">
        <v>10</v>
      </c>
      <c r="F428" s="32" t="s">
        <v>217</v>
      </c>
      <c r="G428" s="31" t="s">
        <v>218</v>
      </c>
      <c r="H428" s="32">
        <v>3139</v>
      </c>
      <c r="I428" s="47">
        <v>33229</v>
      </c>
      <c r="J428" s="47">
        <v>40195</v>
      </c>
      <c r="K428" s="15">
        <f>DATEDIF(I428,J428,"Y")</f>
        <v>19</v>
      </c>
      <c r="L428" s="16" t="str">
        <f>VLOOKUP(YEAR(I428),Categorias!A:B,2,0)</f>
        <v>PROMESA</v>
      </c>
      <c r="N428" s="20" t="s">
        <v>196</v>
      </c>
      <c r="O428" s="20">
        <f>COUNTIF($H$3:$H$19475,H428)</f>
        <v>19</v>
      </c>
    </row>
    <row r="429" spans="1:15" ht="15.75">
      <c r="A429" s="3" t="s">
        <v>260</v>
      </c>
      <c r="B429" s="63">
        <v>0.0011212962962962962</v>
      </c>
      <c r="C429" s="41"/>
      <c r="D429" s="15">
        <v>6</v>
      </c>
      <c r="E429" s="15" t="s">
        <v>10</v>
      </c>
      <c r="F429" s="30" t="s">
        <v>201</v>
      </c>
      <c r="G429" s="31" t="s">
        <v>202</v>
      </c>
      <c r="H429" s="30">
        <v>2269</v>
      </c>
      <c r="I429" s="47">
        <v>33606</v>
      </c>
      <c r="J429" s="47">
        <v>40195</v>
      </c>
      <c r="K429" s="15">
        <f>DATEDIF(I429,J429,"Y")</f>
        <v>18</v>
      </c>
      <c r="L429" s="16" t="str">
        <f>VLOOKUP(YEAR(I429),Categorias!A:B,2,0)</f>
        <v>JUNIOR</v>
      </c>
      <c r="N429" s="20" t="s">
        <v>196</v>
      </c>
      <c r="O429" s="20">
        <f>COUNTIF($H$3:$H$19475,H429)</f>
        <v>20</v>
      </c>
    </row>
    <row r="430" spans="1:15" ht="15.75">
      <c r="A430" s="3" t="s">
        <v>260</v>
      </c>
      <c r="B430" s="63">
        <v>0.0011212962962962962</v>
      </c>
      <c r="C430" s="41"/>
      <c r="D430" s="15">
        <v>6</v>
      </c>
      <c r="E430" s="15" t="s">
        <v>10</v>
      </c>
      <c r="F430" s="30" t="s">
        <v>158</v>
      </c>
      <c r="G430" s="31" t="s">
        <v>159</v>
      </c>
      <c r="H430" s="30">
        <v>726</v>
      </c>
      <c r="I430" s="47">
        <v>31965</v>
      </c>
      <c r="J430" s="47">
        <v>40195</v>
      </c>
      <c r="K430" s="15">
        <f>DATEDIF(I430,J430,"Y")</f>
        <v>22</v>
      </c>
      <c r="L430" s="16" t="str">
        <f>VLOOKUP(YEAR(I430),Categorias!A:B,2,0)</f>
        <v>SENIOR</v>
      </c>
      <c r="N430" s="20" t="s">
        <v>196</v>
      </c>
      <c r="O430" s="20">
        <f>COUNTIF($H$3:$H$19475,H430)</f>
        <v>91</v>
      </c>
    </row>
    <row r="431" spans="1:15" s="4" customFormat="1" ht="15.75">
      <c r="A431" s="3" t="s">
        <v>260</v>
      </c>
      <c r="B431" s="63">
        <v>0.0011212962962962962</v>
      </c>
      <c r="C431" s="41"/>
      <c r="D431" s="15">
        <v>6</v>
      </c>
      <c r="E431" s="15" t="s">
        <v>10</v>
      </c>
      <c r="F431" s="30" t="s">
        <v>183</v>
      </c>
      <c r="G431" s="31" t="s">
        <v>326</v>
      </c>
      <c r="H431" s="30">
        <v>2288</v>
      </c>
      <c r="I431" s="47">
        <v>33717</v>
      </c>
      <c r="J431" s="47">
        <v>40195</v>
      </c>
      <c r="K431" s="15">
        <f>DATEDIF(I431,J431,"Y")</f>
        <v>17</v>
      </c>
      <c r="L431" s="16" t="str">
        <f>VLOOKUP(YEAR(I431),Categorias!A:B,2,0)</f>
        <v>JUNIOR</v>
      </c>
      <c r="M431" s="19"/>
      <c r="N431" s="20" t="s">
        <v>196</v>
      </c>
      <c r="O431" s="20">
        <f>COUNTIF($H$3:$H$19475,H431)</f>
        <v>18</v>
      </c>
    </row>
    <row r="432" spans="1:15" ht="15.75">
      <c r="A432" s="3" t="s">
        <v>260</v>
      </c>
      <c r="B432" s="75">
        <v>0.001488078703703704</v>
      </c>
      <c r="C432" s="41"/>
      <c r="D432" s="46">
        <v>10</v>
      </c>
      <c r="E432" s="15" t="s">
        <v>43</v>
      </c>
      <c r="F432" s="30" t="s">
        <v>213</v>
      </c>
      <c r="G432" s="31" t="s">
        <v>214</v>
      </c>
      <c r="H432" s="15">
        <v>508</v>
      </c>
      <c r="I432" s="47">
        <v>32617</v>
      </c>
      <c r="J432" s="47">
        <v>40195</v>
      </c>
      <c r="K432" s="15">
        <f>DATEDIF(I432,J432,"Y")</f>
        <v>20</v>
      </c>
      <c r="L432" s="16" t="str">
        <f>VLOOKUP(YEAR(I432),Categorias!A:B,2,0)</f>
        <v>PROMESA</v>
      </c>
      <c r="N432" s="20" t="s">
        <v>196</v>
      </c>
      <c r="O432" s="20">
        <f>COUNTIF($H$3:$H$19475,H432)</f>
        <v>8</v>
      </c>
    </row>
    <row r="433" spans="1:15" s="4" customFormat="1" ht="15.75">
      <c r="A433" s="3" t="s">
        <v>260</v>
      </c>
      <c r="B433" s="75">
        <v>0.001488078703703704</v>
      </c>
      <c r="C433" s="23"/>
      <c r="D433" s="46">
        <v>10</v>
      </c>
      <c r="E433" s="15" t="s">
        <v>43</v>
      </c>
      <c r="F433" s="30" t="s">
        <v>149</v>
      </c>
      <c r="G433" s="30" t="s">
        <v>150</v>
      </c>
      <c r="H433" s="32">
        <v>2852</v>
      </c>
      <c r="I433" s="25">
        <v>33839</v>
      </c>
      <c r="J433" s="47">
        <v>40195</v>
      </c>
      <c r="K433" s="15">
        <f>DATEDIF(I433,J433,"Y")</f>
        <v>17</v>
      </c>
      <c r="L433" s="16" t="str">
        <f>VLOOKUP(YEAR(I433),Categorias!A:B,2,0)</f>
        <v>JUNIOR</v>
      </c>
      <c r="M433" s="19"/>
      <c r="N433" s="20" t="s">
        <v>196</v>
      </c>
      <c r="O433" s="20">
        <f>COUNTIF($H$3:$H$19475,H433)</f>
        <v>12</v>
      </c>
    </row>
    <row r="434" spans="1:15" ht="15.75">
      <c r="A434" s="3" t="s">
        <v>260</v>
      </c>
      <c r="B434" s="75">
        <v>0.001488078703703704</v>
      </c>
      <c r="D434" s="46">
        <v>10</v>
      </c>
      <c r="E434" s="15" t="s">
        <v>43</v>
      </c>
      <c r="F434" s="60" t="s">
        <v>268</v>
      </c>
      <c r="G434" s="31" t="s">
        <v>269</v>
      </c>
      <c r="H434" s="60">
        <v>2813</v>
      </c>
      <c r="I434" s="47">
        <v>34398</v>
      </c>
      <c r="J434" s="47">
        <v>40195</v>
      </c>
      <c r="K434" s="15">
        <f>DATEDIF(I434,J434,"Y")</f>
        <v>15</v>
      </c>
      <c r="L434" s="16" t="str">
        <f>VLOOKUP(YEAR(I434),Categorias!A:B,2,0)</f>
        <v>JUVENIL</v>
      </c>
      <c r="N434" s="20" t="s">
        <v>196</v>
      </c>
      <c r="O434" s="20">
        <f>COUNTIF($H$3:$H$19475,H434)</f>
        <v>17</v>
      </c>
    </row>
    <row r="435" spans="1:15" ht="15.75">
      <c r="A435" s="3" t="s">
        <v>260</v>
      </c>
      <c r="B435" s="75">
        <v>0.001488078703703704</v>
      </c>
      <c r="D435" s="46">
        <v>10</v>
      </c>
      <c r="E435" s="15" t="s">
        <v>43</v>
      </c>
      <c r="F435" s="30" t="s">
        <v>270</v>
      </c>
      <c r="G435" s="31" t="s">
        <v>271</v>
      </c>
      <c r="H435" s="30">
        <v>2222</v>
      </c>
      <c r="I435" s="47">
        <v>34111</v>
      </c>
      <c r="J435" s="47">
        <v>40195</v>
      </c>
      <c r="K435" s="15">
        <f>DATEDIF(I435,J435,"Y")</f>
        <v>16</v>
      </c>
      <c r="L435" s="16" t="str">
        <f>VLOOKUP(YEAR(I435),Categorias!A:B,2,0)</f>
        <v>JUVENIL</v>
      </c>
      <c r="N435" s="20" t="s">
        <v>196</v>
      </c>
      <c r="O435" s="20">
        <f>COUNTIF($H$3:$H$19475,H435)</f>
        <v>3</v>
      </c>
    </row>
    <row r="436" spans="1:15" ht="15.75">
      <c r="A436" s="3" t="s">
        <v>389</v>
      </c>
      <c r="B436" s="63">
        <v>0.002287962962962963</v>
      </c>
      <c r="C436" s="41"/>
      <c r="D436" s="35">
        <v>2</v>
      </c>
      <c r="E436" s="15" t="s">
        <v>43</v>
      </c>
      <c r="F436" s="30" t="s">
        <v>82</v>
      </c>
      <c r="G436" s="31" t="s">
        <v>83</v>
      </c>
      <c r="H436" s="30">
        <v>2250</v>
      </c>
      <c r="I436" s="47">
        <v>35009</v>
      </c>
      <c r="J436" s="47">
        <v>40346</v>
      </c>
      <c r="K436" s="15">
        <f>DATEDIF(I436,J436,"Y")</f>
        <v>14</v>
      </c>
      <c r="L436" s="16" t="str">
        <f>VLOOKUP(YEAR(I436),Categorias!A:B,2,0)</f>
        <v>CADETE</v>
      </c>
      <c r="N436" s="20" t="s">
        <v>242</v>
      </c>
      <c r="O436" s="20">
        <f>COUNTIF($H$3:$H$19475,H436)</f>
        <v>40</v>
      </c>
    </row>
    <row r="437" spans="1:15" ht="15.75">
      <c r="A437" s="3" t="s">
        <v>389</v>
      </c>
      <c r="B437" s="63">
        <v>0.002287962962962963</v>
      </c>
      <c r="C437" s="41"/>
      <c r="D437" s="46">
        <v>2</v>
      </c>
      <c r="E437" s="15" t="s">
        <v>43</v>
      </c>
      <c r="F437" s="30" t="s">
        <v>81</v>
      </c>
      <c r="G437" s="31" t="s">
        <v>52</v>
      </c>
      <c r="H437" s="30">
        <v>2251</v>
      </c>
      <c r="I437" s="47">
        <v>34900</v>
      </c>
      <c r="J437" s="47">
        <v>40346</v>
      </c>
      <c r="K437" s="15">
        <f>DATEDIF(I437,J437,"Y")</f>
        <v>14</v>
      </c>
      <c r="L437" s="16" t="str">
        <f>VLOOKUP(YEAR(I437),Categorias!A:B,2,0)</f>
        <v>CADETE</v>
      </c>
      <c r="N437" s="20" t="s">
        <v>242</v>
      </c>
      <c r="O437" s="20">
        <f>COUNTIF($H$3:$H$19475,H437)</f>
        <v>49</v>
      </c>
    </row>
    <row r="438" spans="1:15" ht="15.75">
      <c r="A438" s="3" t="s">
        <v>389</v>
      </c>
      <c r="B438" s="63">
        <v>0.002287962962962963</v>
      </c>
      <c r="C438" s="41"/>
      <c r="D438" s="46">
        <v>2</v>
      </c>
      <c r="E438" s="15" t="s">
        <v>43</v>
      </c>
      <c r="F438" s="32" t="s">
        <v>77</v>
      </c>
      <c r="G438" s="31" t="s">
        <v>57</v>
      </c>
      <c r="H438" s="32">
        <v>2838</v>
      </c>
      <c r="I438" s="47">
        <v>35237</v>
      </c>
      <c r="J438" s="47">
        <v>40346</v>
      </c>
      <c r="K438" s="15">
        <f>DATEDIF(I438,J438,"Y")</f>
        <v>13</v>
      </c>
      <c r="L438" s="16" t="str">
        <f>VLOOKUP(YEAR(I438),Categorias!A:B,2,0)</f>
        <v>CADETE</v>
      </c>
      <c r="N438" s="20" t="s">
        <v>242</v>
      </c>
      <c r="O438" s="20">
        <f>COUNTIF($H$3:$H$19475,H438)</f>
        <v>14</v>
      </c>
    </row>
    <row r="439" spans="1:15" ht="15.75">
      <c r="A439" s="3" t="s">
        <v>389</v>
      </c>
      <c r="B439" s="63">
        <v>0.002287962962962963</v>
      </c>
      <c r="C439" s="41"/>
      <c r="D439" s="53">
        <v>2</v>
      </c>
      <c r="E439" s="19" t="s">
        <v>43</v>
      </c>
      <c r="F439" s="32" t="s">
        <v>56</v>
      </c>
      <c r="G439" s="31" t="s">
        <v>57</v>
      </c>
      <c r="H439" s="32">
        <v>2837</v>
      </c>
      <c r="I439" s="47">
        <v>35237</v>
      </c>
      <c r="J439" s="47">
        <v>40346</v>
      </c>
      <c r="K439" s="15">
        <f>DATEDIF(I439,J439,"Y")</f>
        <v>13</v>
      </c>
      <c r="L439" s="16" t="str">
        <f>VLOOKUP(YEAR(I439),Categorias!A:B,2,0)</f>
        <v>CADETE</v>
      </c>
      <c r="N439" s="20" t="s">
        <v>242</v>
      </c>
      <c r="O439" s="20">
        <f>COUNTIF($H$3:$H$19475,H439)</f>
        <v>19</v>
      </c>
    </row>
    <row r="440" spans="1:15" ht="15.75">
      <c r="A440" s="15" t="s">
        <v>316</v>
      </c>
      <c r="B440" s="63">
        <v>0.0024634259259259258</v>
      </c>
      <c r="D440" s="19">
        <v>4</v>
      </c>
      <c r="E440" s="15" t="s">
        <v>10</v>
      </c>
      <c r="F440" s="30" t="s">
        <v>66</v>
      </c>
      <c r="G440" s="43" t="s">
        <v>444</v>
      </c>
      <c r="H440" s="30">
        <v>2272</v>
      </c>
      <c r="I440" s="25">
        <v>33721</v>
      </c>
      <c r="J440" s="47">
        <v>40359</v>
      </c>
      <c r="K440" s="15">
        <f>DATEDIF(I440,J440,"Y")</f>
        <v>18</v>
      </c>
      <c r="L440" s="16" t="str">
        <f>VLOOKUP(YEAR(I440),Categorias!A:B,2,0)</f>
        <v>JUNIOR</v>
      </c>
      <c r="N440" s="20" t="s">
        <v>359</v>
      </c>
      <c r="O440" s="20">
        <f>COUNTIF($H$3:$H$19475,H440)</f>
        <v>26</v>
      </c>
    </row>
    <row r="441" spans="1:15" ht="15.75">
      <c r="A441" s="15" t="s">
        <v>316</v>
      </c>
      <c r="B441" s="63">
        <v>0.0024634259259259258</v>
      </c>
      <c r="C441" s="41"/>
      <c r="D441" s="15">
        <v>4</v>
      </c>
      <c r="E441" s="15" t="s">
        <v>10</v>
      </c>
      <c r="F441" s="30" t="s">
        <v>201</v>
      </c>
      <c r="G441" s="31" t="s">
        <v>202</v>
      </c>
      <c r="H441" s="30">
        <v>2269</v>
      </c>
      <c r="I441" s="47">
        <v>33606</v>
      </c>
      <c r="J441" s="47">
        <v>40359</v>
      </c>
      <c r="K441" s="15">
        <f>DATEDIF(I441,J441,"Y")</f>
        <v>18</v>
      </c>
      <c r="L441" s="16" t="str">
        <f>VLOOKUP(YEAR(I441),Categorias!A:B,2,0)</f>
        <v>JUNIOR</v>
      </c>
      <c r="N441" s="20" t="s">
        <v>359</v>
      </c>
      <c r="O441" s="20">
        <f>COUNTIF($H$3:$H$19475,H441)</f>
        <v>20</v>
      </c>
    </row>
    <row r="442" spans="1:15" s="4" customFormat="1" ht="15.75">
      <c r="A442" s="15" t="s">
        <v>316</v>
      </c>
      <c r="B442" s="63">
        <v>0.0024634259259259258</v>
      </c>
      <c r="C442" s="23"/>
      <c r="D442" s="15">
        <v>4</v>
      </c>
      <c r="E442" s="15" t="s">
        <v>10</v>
      </c>
      <c r="F442" s="42" t="s">
        <v>328</v>
      </c>
      <c r="G442" s="31" t="s">
        <v>373</v>
      </c>
      <c r="H442" s="30">
        <v>9478</v>
      </c>
      <c r="I442" s="25">
        <v>31643</v>
      </c>
      <c r="J442" s="47">
        <v>40359</v>
      </c>
      <c r="K442" s="15">
        <f>DATEDIF(I442,J442,"Y")</f>
        <v>23</v>
      </c>
      <c r="L442" s="16" t="str">
        <f>VLOOKUP(YEAR(I442),Categorias!A:B,2,0)</f>
        <v>SENIOR</v>
      </c>
      <c r="M442" s="19"/>
      <c r="N442" s="20" t="s">
        <v>359</v>
      </c>
      <c r="O442" s="20">
        <f>COUNTIF($H$3:$H$19475,H442)</f>
        <v>8</v>
      </c>
    </row>
    <row r="443" spans="1:15" ht="15.75">
      <c r="A443" s="15" t="s">
        <v>316</v>
      </c>
      <c r="B443" s="63">
        <v>0.0024634259259259258</v>
      </c>
      <c r="C443" s="41"/>
      <c r="D443" s="3">
        <v>4</v>
      </c>
      <c r="E443" s="15" t="s">
        <v>10</v>
      </c>
      <c r="F443" s="30" t="s">
        <v>158</v>
      </c>
      <c r="G443" s="31" t="s">
        <v>159</v>
      </c>
      <c r="H443" s="30">
        <v>726</v>
      </c>
      <c r="I443" s="47">
        <v>31965</v>
      </c>
      <c r="J443" s="47">
        <v>40359</v>
      </c>
      <c r="K443" s="15">
        <f>DATEDIF(I443,J443,"Y")</f>
        <v>22</v>
      </c>
      <c r="L443" s="16" t="str">
        <f>VLOOKUP(YEAR(I443),Categorias!A:B,2,0)</f>
        <v>SENIOR</v>
      </c>
      <c r="N443" s="20" t="s">
        <v>359</v>
      </c>
      <c r="O443" s="20">
        <f>COUNTIF($H$3:$H$19475,H443)</f>
        <v>91</v>
      </c>
    </row>
    <row r="444" spans="1:15" ht="15.75">
      <c r="A444" s="40" t="s">
        <v>316</v>
      </c>
      <c r="B444" s="75">
        <v>0.0027571759259259264</v>
      </c>
      <c r="C444" s="34"/>
      <c r="D444" s="35" t="s">
        <v>67</v>
      </c>
      <c r="E444" s="19" t="s">
        <v>10</v>
      </c>
      <c r="F444" s="42" t="s">
        <v>60</v>
      </c>
      <c r="G444" s="43" t="s">
        <v>61</v>
      </c>
      <c r="H444" s="42">
        <v>3142</v>
      </c>
      <c r="I444" s="25">
        <v>33434</v>
      </c>
      <c r="J444" s="47">
        <v>40257</v>
      </c>
      <c r="K444" s="15">
        <f>DATEDIF(I444,J444,"Y")</f>
        <v>18</v>
      </c>
      <c r="L444" s="16" t="str">
        <f>VLOOKUP(YEAR(I444),Categorias!A:B,2,0)</f>
        <v>JUNIOR</v>
      </c>
      <c r="N444" s="4" t="s">
        <v>317</v>
      </c>
      <c r="O444" s="20">
        <f>COUNTIF($H$3:$H$19475,H444)</f>
        <v>7</v>
      </c>
    </row>
    <row r="445" spans="1:15" ht="15.75">
      <c r="A445" s="40" t="s">
        <v>316</v>
      </c>
      <c r="B445" s="75">
        <v>0.0027571759259259264</v>
      </c>
      <c r="C445" s="34"/>
      <c r="D445" s="35" t="s">
        <v>67</v>
      </c>
      <c r="E445" s="19" t="s">
        <v>10</v>
      </c>
      <c r="F445" s="42" t="s">
        <v>328</v>
      </c>
      <c r="G445" s="43" t="s">
        <v>329</v>
      </c>
      <c r="H445" s="42">
        <v>2276</v>
      </c>
      <c r="I445" s="25">
        <v>33726</v>
      </c>
      <c r="J445" s="47">
        <v>40257</v>
      </c>
      <c r="K445" s="15">
        <f>DATEDIF(I445,J445,"Y")</f>
        <v>17</v>
      </c>
      <c r="L445" s="16" t="str">
        <f>VLOOKUP(YEAR(I445),Categorias!A:B,2,0)</f>
        <v>JUNIOR</v>
      </c>
      <c r="N445" s="4" t="s">
        <v>317</v>
      </c>
      <c r="O445" s="20">
        <f>COUNTIF($H$3:$H$19475,H445)</f>
        <v>9</v>
      </c>
    </row>
    <row r="446" spans="1:15" ht="15.75">
      <c r="A446" s="40" t="s">
        <v>316</v>
      </c>
      <c r="B446" s="75">
        <v>0.0027571759259259264</v>
      </c>
      <c r="C446" s="34"/>
      <c r="D446" s="35" t="s">
        <v>67</v>
      </c>
      <c r="E446" s="19" t="s">
        <v>10</v>
      </c>
      <c r="F446" s="42" t="s">
        <v>62</v>
      </c>
      <c r="G446" s="43" t="s">
        <v>63</v>
      </c>
      <c r="H446" s="42">
        <v>2806</v>
      </c>
      <c r="I446" s="25">
        <v>33605</v>
      </c>
      <c r="J446" s="47">
        <v>40257</v>
      </c>
      <c r="K446" s="15">
        <f>DATEDIF(I446,J446,"Y")</f>
        <v>18</v>
      </c>
      <c r="L446" s="16" t="str">
        <f>VLOOKUP(YEAR(I446),Categorias!A:B,2,0)</f>
        <v>JUNIOR</v>
      </c>
      <c r="N446" s="4" t="s">
        <v>317</v>
      </c>
      <c r="O446" s="20">
        <f>COUNTIF($H$3:$H$19475,H446)</f>
        <v>15</v>
      </c>
    </row>
    <row r="447" spans="1:15" s="50" customFormat="1" ht="15.75">
      <c r="A447" s="40" t="s">
        <v>316</v>
      </c>
      <c r="B447" s="75">
        <v>0.0027571759259259264</v>
      </c>
      <c r="C447" s="34"/>
      <c r="D447" s="35" t="s">
        <v>67</v>
      </c>
      <c r="E447" s="19" t="s">
        <v>10</v>
      </c>
      <c r="F447" s="42" t="s">
        <v>40</v>
      </c>
      <c r="G447" s="43" t="s">
        <v>41</v>
      </c>
      <c r="H447" s="42">
        <v>2595</v>
      </c>
      <c r="I447" s="25">
        <v>32277</v>
      </c>
      <c r="J447" s="47">
        <v>40257</v>
      </c>
      <c r="K447" s="15">
        <f>DATEDIF(I447,J447,"Y")</f>
        <v>21</v>
      </c>
      <c r="L447" s="16" t="str">
        <f>VLOOKUP(YEAR(I447),Categorias!A:B,2,0)</f>
        <v>PROMESA</v>
      </c>
      <c r="M447" s="19"/>
      <c r="N447" s="4" t="s">
        <v>317</v>
      </c>
      <c r="O447" s="20">
        <f>COUNTIF($H$3:$H$19475,H447)</f>
        <v>10</v>
      </c>
    </row>
    <row r="448" spans="1:15" ht="15.75">
      <c r="A448" s="40" t="s">
        <v>316</v>
      </c>
      <c r="B448" s="75">
        <v>0.0028380787037037038</v>
      </c>
      <c r="C448" s="3"/>
      <c r="D448" s="19" t="s">
        <v>67</v>
      </c>
      <c r="E448" s="15" t="s">
        <v>10</v>
      </c>
      <c r="F448" s="30" t="s">
        <v>330</v>
      </c>
      <c r="G448" s="43" t="s">
        <v>331</v>
      </c>
      <c r="H448" s="30">
        <v>9331</v>
      </c>
      <c r="I448" s="25">
        <v>33837</v>
      </c>
      <c r="J448" s="47">
        <v>40286</v>
      </c>
      <c r="K448" s="15">
        <f>DATEDIF(I448,J448,"Y")</f>
        <v>17</v>
      </c>
      <c r="L448" s="16" t="str">
        <f>VLOOKUP(YEAR(I448),Categorias!A:B,2,0)</f>
        <v>JUNIOR</v>
      </c>
      <c r="N448" s="4" t="s">
        <v>356</v>
      </c>
      <c r="O448" s="20">
        <f>COUNTIF($H$3:$H$19475,H448)</f>
        <v>3</v>
      </c>
    </row>
    <row r="449" spans="1:15" ht="15.75">
      <c r="A449" s="40" t="s">
        <v>316</v>
      </c>
      <c r="B449" s="75">
        <v>0.0028380787037037038</v>
      </c>
      <c r="C449" s="3"/>
      <c r="D449" s="19" t="s">
        <v>67</v>
      </c>
      <c r="E449" s="15" t="s">
        <v>10</v>
      </c>
      <c r="F449" s="42" t="s">
        <v>328</v>
      </c>
      <c r="G449" s="43" t="s">
        <v>329</v>
      </c>
      <c r="H449" s="42">
        <v>2276</v>
      </c>
      <c r="I449" s="25">
        <v>33726</v>
      </c>
      <c r="J449" s="47">
        <v>40286</v>
      </c>
      <c r="K449" s="15">
        <f>DATEDIF(I449,J449,"Y")</f>
        <v>17</v>
      </c>
      <c r="L449" s="16" t="str">
        <f>VLOOKUP(YEAR(I449),Categorias!A:B,2,0)</f>
        <v>JUNIOR</v>
      </c>
      <c r="N449" s="4" t="s">
        <v>356</v>
      </c>
      <c r="O449" s="20">
        <f>COUNTIF($H$3:$H$19475,H449)</f>
        <v>9</v>
      </c>
    </row>
    <row r="450" spans="1:15" s="4" customFormat="1" ht="15.75">
      <c r="A450" s="40" t="s">
        <v>316</v>
      </c>
      <c r="B450" s="75">
        <v>0.0028380787037037038</v>
      </c>
      <c r="C450" s="3"/>
      <c r="D450" s="19" t="s">
        <v>67</v>
      </c>
      <c r="E450" s="15" t="s">
        <v>10</v>
      </c>
      <c r="F450" s="42" t="s">
        <v>62</v>
      </c>
      <c r="G450" s="43" t="s">
        <v>63</v>
      </c>
      <c r="H450" s="42">
        <v>2806</v>
      </c>
      <c r="I450" s="25">
        <v>33605</v>
      </c>
      <c r="J450" s="47">
        <v>40286</v>
      </c>
      <c r="K450" s="15">
        <f>DATEDIF(I450,J450,"Y")</f>
        <v>18</v>
      </c>
      <c r="L450" s="16" t="str">
        <f>VLOOKUP(YEAR(I450),Categorias!A:B,2,0)</f>
        <v>JUNIOR</v>
      </c>
      <c r="M450" s="19"/>
      <c r="N450" s="4" t="s">
        <v>356</v>
      </c>
      <c r="O450" s="20">
        <f>COUNTIF($H$3:$H$19475,H450)</f>
        <v>15</v>
      </c>
    </row>
    <row r="451" spans="1:15" ht="15.75">
      <c r="A451" s="40" t="s">
        <v>316</v>
      </c>
      <c r="B451" s="75">
        <v>0.0028380787037037038</v>
      </c>
      <c r="C451" s="3"/>
      <c r="D451" s="19" t="s">
        <v>67</v>
      </c>
      <c r="E451" s="15" t="s">
        <v>10</v>
      </c>
      <c r="F451" s="42" t="s">
        <v>40</v>
      </c>
      <c r="G451" s="43" t="s">
        <v>41</v>
      </c>
      <c r="H451" s="42">
        <v>2595</v>
      </c>
      <c r="I451" s="25">
        <v>32277</v>
      </c>
      <c r="J451" s="47">
        <v>40286</v>
      </c>
      <c r="K451" s="15">
        <f>DATEDIF(I451,J451,"Y")</f>
        <v>21</v>
      </c>
      <c r="L451" s="16" t="str">
        <f>VLOOKUP(YEAR(I451),Categorias!A:B,2,0)</f>
        <v>PROMESA</v>
      </c>
      <c r="N451" s="4" t="s">
        <v>356</v>
      </c>
      <c r="O451" s="20">
        <f>COUNTIF($H$3:$H$19475,H451)</f>
        <v>10</v>
      </c>
    </row>
    <row r="452" spans="1:15" s="4" customFormat="1" ht="15.75">
      <c r="A452" s="3" t="s">
        <v>316</v>
      </c>
      <c r="B452" s="63">
        <v>0.0035024305555555555</v>
      </c>
      <c r="C452" s="23"/>
      <c r="D452" s="19">
        <v>5</v>
      </c>
      <c r="E452" s="15" t="s">
        <v>43</v>
      </c>
      <c r="F452" s="30" t="s">
        <v>149</v>
      </c>
      <c r="G452" s="30" t="s">
        <v>150</v>
      </c>
      <c r="H452" s="32">
        <v>2852</v>
      </c>
      <c r="I452" s="25">
        <v>33839</v>
      </c>
      <c r="J452" s="47">
        <v>40286</v>
      </c>
      <c r="K452" s="15">
        <f>DATEDIF(I452,J452,"Y")</f>
        <v>17</v>
      </c>
      <c r="L452" s="16" t="str">
        <f>VLOOKUP(YEAR(I452),Categorias!A:B,2,0)</f>
        <v>JUNIOR</v>
      </c>
      <c r="M452" s="19"/>
      <c r="N452" s="4" t="s">
        <v>356</v>
      </c>
      <c r="O452" s="20">
        <f>COUNTIF($H$3:$H$19475,H452)</f>
        <v>12</v>
      </c>
    </row>
    <row r="453" spans="1:15" ht="15.75">
      <c r="A453" s="3" t="s">
        <v>322</v>
      </c>
      <c r="B453" s="63">
        <v>0.01844201388888889</v>
      </c>
      <c r="C453" s="62"/>
      <c r="D453" s="35">
        <v>2</v>
      </c>
      <c r="E453" s="19" t="s">
        <v>10</v>
      </c>
      <c r="F453" s="42" t="s">
        <v>111</v>
      </c>
      <c r="G453" s="43" t="s">
        <v>112</v>
      </c>
      <c r="H453" s="32">
        <v>2231</v>
      </c>
      <c r="I453" s="25">
        <v>34646</v>
      </c>
      <c r="J453" s="47">
        <v>40460</v>
      </c>
      <c r="K453" s="15">
        <f>DATEDIF(I453,J453,"Y")</f>
        <v>15</v>
      </c>
      <c r="L453" s="16" t="s">
        <v>16</v>
      </c>
      <c r="N453" s="4" t="s">
        <v>365</v>
      </c>
      <c r="O453" s="20">
        <f>COUNTIF($H$3:$H$19475,H453)</f>
        <v>19</v>
      </c>
    </row>
    <row r="454" spans="1:15" ht="15.75">
      <c r="A454" s="3" t="s">
        <v>322</v>
      </c>
      <c r="B454" s="63">
        <v>0.018963541666666667</v>
      </c>
      <c r="C454" s="62"/>
      <c r="D454" s="19">
        <v>6</v>
      </c>
      <c r="E454" s="15" t="s">
        <v>10</v>
      </c>
      <c r="F454" s="42" t="s">
        <v>111</v>
      </c>
      <c r="G454" s="43" t="s">
        <v>112</v>
      </c>
      <c r="H454" s="32">
        <v>2231</v>
      </c>
      <c r="I454" s="25">
        <v>34646</v>
      </c>
      <c r="J454" s="47">
        <v>40314</v>
      </c>
      <c r="K454" s="15">
        <f>DATEDIF(I454,J454,"Y")</f>
        <v>15</v>
      </c>
      <c r="L454" s="16" t="str">
        <f>VLOOKUP(YEAR(I454),Categorias!A:B,2,0)</f>
        <v>JUVENIL</v>
      </c>
      <c r="N454" s="4" t="s">
        <v>367</v>
      </c>
      <c r="O454" s="20">
        <f>COUNTIF($H$3:$H$19475,H454)</f>
        <v>19</v>
      </c>
    </row>
    <row r="455" spans="1:15" s="50" customFormat="1" ht="15.75">
      <c r="A455" s="3" t="s">
        <v>322</v>
      </c>
      <c r="B455" s="55">
        <v>0.01917361111111111</v>
      </c>
      <c r="C455" s="62"/>
      <c r="D455" s="19" t="s">
        <v>67</v>
      </c>
      <c r="E455" s="15" t="s">
        <v>10</v>
      </c>
      <c r="F455" s="42" t="s">
        <v>111</v>
      </c>
      <c r="G455" s="43" t="s">
        <v>112</v>
      </c>
      <c r="H455" s="32">
        <v>2231</v>
      </c>
      <c r="I455" s="25">
        <v>34646</v>
      </c>
      <c r="J455" s="47">
        <v>40286</v>
      </c>
      <c r="K455" s="15">
        <f>DATEDIF(I455,J455,"Y")</f>
        <v>15</v>
      </c>
      <c r="L455" s="16" t="str">
        <f>VLOOKUP(YEAR(I455),Categorias!A:B,2,0)</f>
        <v>JUVENIL</v>
      </c>
      <c r="M455" s="19"/>
      <c r="N455" s="4" t="s">
        <v>356</v>
      </c>
      <c r="O455" s="20">
        <f>COUNTIF($H$3:$H$19475,H455)</f>
        <v>19</v>
      </c>
    </row>
    <row r="456" spans="1:15" ht="15.75">
      <c r="A456" s="3" t="s">
        <v>322</v>
      </c>
      <c r="B456" s="63">
        <v>0.019508680555555557</v>
      </c>
      <c r="C456" s="62"/>
      <c r="D456" s="19">
        <v>1</v>
      </c>
      <c r="E456" s="15" t="s">
        <v>10</v>
      </c>
      <c r="F456" s="42" t="s">
        <v>111</v>
      </c>
      <c r="G456" s="43" t="s">
        <v>112</v>
      </c>
      <c r="H456" s="32">
        <v>2231</v>
      </c>
      <c r="I456" s="25">
        <v>34646</v>
      </c>
      <c r="J456" s="47">
        <v>40334</v>
      </c>
      <c r="K456" s="15">
        <f>DATEDIF(I456,J456,"Y")</f>
        <v>15</v>
      </c>
      <c r="L456" s="16" t="str">
        <f>VLOOKUP(YEAR(I456),Categorias!A:B,2,0)</f>
        <v>JUVENIL</v>
      </c>
      <c r="N456" s="4" t="s">
        <v>365</v>
      </c>
      <c r="O456" s="20">
        <f>COUNTIF($H$3:$H$19475,H456)</f>
        <v>19</v>
      </c>
    </row>
    <row r="457" spans="1:15" ht="15.75">
      <c r="A457" s="3" t="s">
        <v>322</v>
      </c>
      <c r="B457" s="63">
        <v>0.025463888888888887</v>
      </c>
      <c r="C457" s="34"/>
      <c r="D457" s="35" t="s">
        <v>67</v>
      </c>
      <c r="E457" s="19" t="s">
        <v>10</v>
      </c>
      <c r="F457" s="42" t="s">
        <v>173</v>
      </c>
      <c r="G457" s="43" t="s">
        <v>174</v>
      </c>
      <c r="H457" s="42">
        <v>1759</v>
      </c>
      <c r="I457" s="25">
        <v>33379</v>
      </c>
      <c r="J457" s="47">
        <v>40257</v>
      </c>
      <c r="K457" s="15">
        <f>DATEDIF(I457,J457,"Y")</f>
        <v>18</v>
      </c>
      <c r="L457" s="16" t="str">
        <f>VLOOKUP(YEAR(I457),Categorias!A:B,2,0)</f>
        <v>JUNIOR</v>
      </c>
      <c r="N457" s="4" t="s">
        <v>317</v>
      </c>
      <c r="O457" s="20">
        <f>COUNTIF($H$3:$H$19475,H457)</f>
        <v>49</v>
      </c>
    </row>
    <row r="458" spans="1:15" ht="15.75">
      <c r="A458" s="3" t="s">
        <v>322</v>
      </c>
      <c r="B458" s="55">
        <v>0.025873842592592594</v>
      </c>
      <c r="C458" s="3"/>
      <c r="D458" s="19" t="s">
        <v>67</v>
      </c>
      <c r="E458" s="15" t="s">
        <v>10</v>
      </c>
      <c r="F458" s="42" t="s">
        <v>173</v>
      </c>
      <c r="G458" s="43" t="s">
        <v>174</v>
      </c>
      <c r="H458" s="42">
        <v>1759</v>
      </c>
      <c r="I458" s="25">
        <v>33379</v>
      </c>
      <c r="J458" s="47">
        <v>40286</v>
      </c>
      <c r="K458" s="15">
        <f>DATEDIF(I458,J458,"Y")</f>
        <v>18</v>
      </c>
      <c r="L458" s="16" t="str">
        <f>VLOOKUP(YEAR(I458),Categorias!A:B,2,0)</f>
        <v>JUNIOR</v>
      </c>
      <c r="N458" s="4" t="s">
        <v>356</v>
      </c>
      <c r="O458" s="20">
        <f>COUNTIF($H$3:$H$19475,H458)</f>
        <v>49</v>
      </c>
    </row>
    <row r="459" spans="1:15" ht="15.75">
      <c r="A459" s="3" t="s">
        <v>322</v>
      </c>
      <c r="B459" s="55" t="s">
        <v>250</v>
      </c>
      <c r="C459" s="62"/>
      <c r="D459" s="35" t="s">
        <v>67</v>
      </c>
      <c r="E459" s="19" t="s">
        <v>10</v>
      </c>
      <c r="F459" s="42" t="s">
        <v>111</v>
      </c>
      <c r="G459" s="43" t="s">
        <v>112</v>
      </c>
      <c r="H459" s="32">
        <v>2231</v>
      </c>
      <c r="I459" s="25">
        <v>34646</v>
      </c>
      <c r="J459" s="47">
        <v>40257</v>
      </c>
      <c r="K459" s="15">
        <f>DATEDIF(I459,J459,"Y")</f>
        <v>15</v>
      </c>
      <c r="L459" s="16" t="str">
        <f>VLOOKUP(YEAR(I459),Categorias!A:B,2,0)</f>
        <v>JUVENIL</v>
      </c>
      <c r="N459" s="4" t="s">
        <v>317</v>
      </c>
      <c r="O459" s="20">
        <f>COUNTIF($H$3:$H$19475,H459)</f>
        <v>19</v>
      </c>
    </row>
    <row r="460" spans="1:15" ht="15.75">
      <c r="A460" s="3" t="s">
        <v>322</v>
      </c>
      <c r="B460" s="55" t="s">
        <v>250</v>
      </c>
      <c r="C460" s="62"/>
      <c r="D460" s="35" t="s">
        <v>67</v>
      </c>
      <c r="E460" s="19" t="s">
        <v>10</v>
      </c>
      <c r="F460" s="42" t="s">
        <v>111</v>
      </c>
      <c r="G460" s="43" t="s">
        <v>112</v>
      </c>
      <c r="H460" s="32">
        <v>2231</v>
      </c>
      <c r="I460" s="25">
        <v>34646</v>
      </c>
      <c r="J460" s="47">
        <v>40293</v>
      </c>
      <c r="K460" s="15">
        <f>DATEDIF(I460,J460,"Y")</f>
        <v>15</v>
      </c>
      <c r="L460" s="16" t="str">
        <f>VLOOKUP(YEAR(I460),Categorias!A:B,2,0)</f>
        <v>JUVENIL</v>
      </c>
      <c r="N460" s="4" t="s">
        <v>368</v>
      </c>
      <c r="O460" s="20">
        <f>COUNTIF($H$3:$H$19475,H460)</f>
        <v>19</v>
      </c>
    </row>
    <row r="461" spans="1:15" ht="15.75">
      <c r="A461" s="15" t="s">
        <v>310</v>
      </c>
      <c r="B461" s="52">
        <v>0.00011689814814814815</v>
      </c>
      <c r="C461" s="41"/>
      <c r="D461" s="46">
        <v>9</v>
      </c>
      <c r="E461" s="15" t="s">
        <v>43</v>
      </c>
      <c r="F461" s="30" t="s">
        <v>53</v>
      </c>
      <c r="G461" s="31" t="s">
        <v>451</v>
      </c>
      <c r="H461" s="30" t="s">
        <v>229</v>
      </c>
      <c r="I461" s="47">
        <v>36136</v>
      </c>
      <c r="J461" s="47">
        <v>40250</v>
      </c>
      <c r="K461" s="15">
        <f>DATEDIF(I461,J461,"Y")</f>
        <v>11</v>
      </c>
      <c r="L461" s="16" t="str">
        <f>VLOOKUP(YEAR(I461),Categorias!A:B,2,0)</f>
        <v>ALEVIN</v>
      </c>
      <c r="N461" s="20" t="s">
        <v>123</v>
      </c>
      <c r="O461" s="20">
        <f>COUNTIF($H$3:$H$19475,H461)</f>
        <v>15</v>
      </c>
    </row>
    <row r="462" spans="1:15" ht="15.75">
      <c r="A462" s="15" t="s">
        <v>310</v>
      </c>
      <c r="B462" s="52">
        <v>0.00012268518518518517</v>
      </c>
      <c r="C462" s="41"/>
      <c r="D462" s="46">
        <v>10</v>
      </c>
      <c r="E462" s="19" t="s">
        <v>43</v>
      </c>
      <c r="F462" s="32" t="s">
        <v>56</v>
      </c>
      <c r="G462" s="31" t="s">
        <v>130</v>
      </c>
      <c r="H462" s="32" t="s">
        <v>230</v>
      </c>
      <c r="I462" s="24">
        <v>35899</v>
      </c>
      <c r="J462" s="47">
        <v>40250</v>
      </c>
      <c r="K462" s="15">
        <f>DATEDIF(I462,J462,"Y")</f>
        <v>11</v>
      </c>
      <c r="L462" s="16" t="str">
        <f>VLOOKUP(YEAR(I462),Categorias!A:B,2,0)</f>
        <v>ALEVIN</v>
      </c>
      <c r="N462" s="20" t="s">
        <v>123</v>
      </c>
      <c r="O462" s="20">
        <f>COUNTIF($H$3:$H$19475,H462)</f>
        <v>8</v>
      </c>
    </row>
    <row r="463" spans="1:15" ht="15.75">
      <c r="A463" s="19" t="s">
        <v>189</v>
      </c>
      <c r="B463" s="52">
        <v>0.0001421296296296296</v>
      </c>
      <c r="C463" s="41"/>
      <c r="D463" s="46">
        <v>3</v>
      </c>
      <c r="E463" s="15" t="s">
        <v>43</v>
      </c>
      <c r="F463" s="32" t="s">
        <v>84</v>
      </c>
      <c r="G463" s="31" t="s">
        <v>85</v>
      </c>
      <c r="H463" s="32" t="s">
        <v>224</v>
      </c>
      <c r="I463" s="24">
        <v>35600</v>
      </c>
      <c r="J463" s="47">
        <v>40159</v>
      </c>
      <c r="K463" s="15">
        <f>DATEDIF(I463,J463,"Y")</f>
        <v>12</v>
      </c>
      <c r="L463" s="16" t="str">
        <f>VLOOKUP(YEAR(I463),Categorias!A:B,2,0)</f>
        <v>INFANTIL</v>
      </c>
      <c r="N463" s="20" t="s">
        <v>78</v>
      </c>
      <c r="O463" s="20">
        <f>COUNTIF($H$3:$H$19475,H463)</f>
        <v>21</v>
      </c>
    </row>
    <row r="464" spans="1:15" s="50" customFormat="1" ht="15.75">
      <c r="A464" s="15" t="s">
        <v>94</v>
      </c>
      <c r="B464" s="55">
        <v>0.0010706018518518519</v>
      </c>
      <c r="C464" s="41"/>
      <c r="D464" s="46">
        <v>4</v>
      </c>
      <c r="E464" s="15" t="s">
        <v>43</v>
      </c>
      <c r="F464" s="32" t="s">
        <v>77</v>
      </c>
      <c r="G464" s="31" t="s">
        <v>57</v>
      </c>
      <c r="H464" s="32">
        <v>2838</v>
      </c>
      <c r="I464" s="47">
        <v>35237</v>
      </c>
      <c r="J464" s="47">
        <v>40131</v>
      </c>
      <c r="K464" s="15">
        <f>DATEDIF(I464,J464,"Y")</f>
        <v>13</v>
      </c>
      <c r="L464" s="16" t="str">
        <f>VLOOKUP(YEAR(I464),Categorias!A:B,2,0)</f>
        <v>CADETE</v>
      </c>
      <c r="M464" s="19"/>
      <c r="N464" s="20" t="s">
        <v>78</v>
      </c>
      <c r="O464" s="20">
        <f>COUNTIF($H$3:$H$19475,H464)</f>
        <v>14</v>
      </c>
    </row>
    <row r="465" spans="1:15" ht="15.75">
      <c r="A465" s="15" t="s">
        <v>94</v>
      </c>
      <c r="B465" s="55">
        <v>0.0010914351851851853</v>
      </c>
      <c r="C465" s="41"/>
      <c r="D465" s="53">
        <v>8</v>
      </c>
      <c r="E465" s="19" t="s">
        <v>43</v>
      </c>
      <c r="F465" s="32" t="s">
        <v>56</v>
      </c>
      <c r="G465" s="31" t="s">
        <v>57</v>
      </c>
      <c r="H465" s="32">
        <v>2837</v>
      </c>
      <c r="I465" s="47">
        <v>35237</v>
      </c>
      <c r="J465" s="47">
        <v>40131</v>
      </c>
      <c r="K465" s="15">
        <f>DATEDIF(I465,J465,"Y")</f>
        <v>13</v>
      </c>
      <c r="L465" s="16" t="str">
        <f>VLOOKUP(YEAR(I465),Categorias!A:B,2,0)</f>
        <v>CADETE</v>
      </c>
      <c r="N465" s="20" t="s">
        <v>78</v>
      </c>
      <c r="O465" s="20">
        <f>COUNTIF($H$3:$H$19475,H465)</f>
        <v>19</v>
      </c>
    </row>
    <row r="466" spans="1:15" ht="15.75">
      <c r="A466" s="15" t="s">
        <v>94</v>
      </c>
      <c r="B466" s="55">
        <v>0.0012199074074074074</v>
      </c>
      <c r="D466" s="19">
        <v>23</v>
      </c>
      <c r="E466" s="15" t="s">
        <v>43</v>
      </c>
      <c r="F466" s="30" t="s">
        <v>88</v>
      </c>
      <c r="G466" s="30" t="s">
        <v>89</v>
      </c>
      <c r="H466" s="32">
        <v>9010</v>
      </c>
      <c r="I466" s="25">
        <v>35428</v>
      </c>
      <c r="J466" s="47">
        <v>40131</v>
      </c>
      <c r="K466" s="15">
        <f>DATEDIF(I466,J466,"Y")</f>
        <v>12</v>
      </c>
      <c r="L466" s="16" t="str">
        <f>VLOOKUP(YEAR(I466),Categorias!A:B,2,0)</f>
        <v>CADETE</v>
      </c>
      <c r="N466" s="20" t="s">
        <v>78</v>
      </c>
      <c r="O466" s="20">
        <f>COUNTIF($H$3:$H$19475,H466)</f>
        <v>4</v>
      </c>
    </row>
    <row r="467" spans="1:15" ht="15.75">
      <c r="A467" s="53" t="s">
        <v>94</v>
      </c>
      <c r="B467" s="55">
        <v>0.001224537037037037</v>
      </c>
      <c r="C467" s="41"/>
      <c r="D467" s="46">
        <v>1</v>
      </c>
      <c r="E467" s="15" t="s">
        <v>43</v>
      </c>
      <c r="F467" s="32" t="s">
        <v>84</v>
      </c>
      <c r="G467" s="31" t="s">
        <v>85</v>
      </c>
      <c r="H467" s="32" t="s">
        <v>224</v>
      </c>
      <c r="I467" s="24">
        <v>35600</v>
      </c>
      <c r="J467" s="47">
        <v>40194</v>
      </c>
      <c r="K467" s="15">
        <f>DATEDIF(I467,J467,"Y")</f>
        <v>12</v>
      </c>
      <c r="L467" s="16" t="str">
        <f>VLOOKUP(YEAR(I467),Categorias!A:B,2,0)</f>
        <v>INFANTIL</v>
      </c>
      <c r="N467" s="20" t="s">
        <v>78</v>
      </c>
      <c r="O467" s="20">
        <f>COUNTIF($H$3:$H$19475,H467)</f>
        <v>21</v>
      </c>
    </row>
    <row r="468" spans="1:15" ht="15.75">
      <c r="A468" s="53" t="s">
        <v>94</v>
      </c>
      <c r="B468" s="55">
        <v>0.0012337962962962964</v>
      </c>
      <c r="C468" s="41"/>
      <c r="D468" s="46">
        <v>20</v>
      </c>
      <c r="E468" s="15" t="s">
        <v>43</v>
      </c>
      <c r="F468" s="32" t="s">
        <v>84</v>
      </c>
      <c r="G468" s="31" t="s">
        <v>85</v>
      </c>
      <c r="H468" s="32" t="s">
        <v>224</v>
      </c>
      <c r="I468" s="24">
        <v>35600</v>
      </c>
      <c r="J468" s="47">
        <v>40258</v>
      </c>
      <c r="K468" s="15">
        <f>DATEDIF(I468,J468,"Y")</f>
        <v>12</v>
      </c>
      <c r="L468" s="16" t="str">
        <f>VLOOKUP(YEAR(I468),Categorias!A:B,2,0)</f>
        <v>INFANTIL</v>
      </c>
      <c r="N468" s="20" t="s">
        <v>78</v>
      </c>
      <c r="O468" s="20">
        <f>COUNTIF($H$3:$H$19475,H468)</f>
        <v>21</v>
      </c>
    </row>
    <row r="469" spans="1:15" ht="15.75">
      <c r="A469" s="15" t="s">
        <v>94</v>
      </c>
      <c r="B469" s="55">
        <v>0.0013831018518518517</v>
      </c>
      <c r="D469" s="19">
        <v>31</v>
      </c>
      <c r="E469" s="15" t="s">
        <v>43</v>
      </c>
      <c r="F469" s="56" t="s">
        <v>92</v>
      </c>
      <c r="G469" s="56" t="s">
        <v>93</v>
      </c>
      <c r="H469" s="32" t="s">
        <v>227</v>
      </c>
      <c r="I469" s="25">
        <v>36131</v>
      </c>
      <c r="J469" s="47">
        <v>40131</v>
      </c>
      <c r="K469" s="15">
        <f>DATEDIF(I469,J469,"Y")</f>
        <v>10</v>
      </c>
      <c r="L469" s="16" t="str">
        <f>VLOOKUP(YEAR(I469),Categorias!A:B,2,0)</f>
        <v>ALEVIN</v>
      </c>
      <c r="N469" s="20" t="s">
        <v>78</v>
      </c>
      <c r="O469" s="20">
        <f>COUNTIF($H$3:$H$19475,H469)</f>
        <v>2</v>
      </c>
    </row>
    <row r="470" spans="1:15" ht="15.75">
      <c r="A470" s="53" t="s">
        <v>94</v>
      </c>
      <c r="B470" s="55">
        <v>0.0015000000000000002</v>
      </c>
      <c r="C470" s="41"/>
      <c r="D470" s="46">
        <v>2</v>
      </c>
      <c r="E470" s="15" t="s">
        <v>43</v>
      </c>
      <c r="F470" s="30" t="s">
        <v>51</v>
      </c>
      <c r="G470" s="31" t="s">
        <v>52</v>
      </c>
      <c r="H470" s="32" t="s">
        <v>225</v>
      </c>
      <c r="I470" s="47">
        <v>37089</v>
      </c>
      <c r="J470" s="47">
        <v>40194</v>
      </c>
      <c r="K470" s="15">
        <f>DATEDIF(I470,J470,"Y")</f>
        <v>8</v>
      </c>
      <c r="L470" s="16" t="str">
        <f>VLOOKUP(YEAR(I470),Categorias!A:B,2,0)</f>
        <v>BENJAMIN</v>
      </c>
      <c r="N470" s="20" t="s">
        <v>78</v>
      </c>
      <c r="O470" s="20">
        <f>COUNTIF($H$3:$H$19475,H470)</f>
        <v>21</v>
      </c>
    </row>
    <row r="471" spans="1:15" ht="15.75">
      <c r="A471" s="15" t="s">
        <v>94</v>
      </c>
      <c r="B471" s="63">
        <v>0.0015006944444444445</v>
      </c>
      <c r="C471" s="41"/>
      <c r="D471" s="46">
        <v>11</v>
      </c>
      <c r="E471" s="15" t="s">
        <v>43</v>
      </c>
      <c r="F471" s="30" t="s">
        <v>51</v>
      </c>
      <c r="G471" s="31" t="s">
        <v>52</v>
      </c>
      <c r="H471" s="32" t="s">
        <v>225</v>
      </c>
      <c r="I471" s="47">
        <v>37089</v>
      </c>
      <c r="J471" s="47">
        <v>40325</v>
      </c>
      <c r="K471" s="15">
        <f>DATEDIF(I471,J471,"Y")</f>
        <v>8</v>
      </c>
      <c r="L471" s="16" t="str">
        <f>VLOOKUP(YEAR(I471),Categorias!A:B,2,0)</f>
        <v>BENJAMIN</v>
      </c>
      <c r="N471" s="20" t="s">
        <v>351</v>
      </c>
      <c r="O471" s="20">
        <f>COUNTIF($H$3:$H$19475,H471)</f>
        <v>21</v>
      </c>
    </row>
    <row r="472" spans="1:15" ht="15.75">
      <c r="A472" s="53" t="s">
        <v>94</v>
      </c>
      <c r="B472" s="55">
        <v>0.0015277777777777779</v>
      </c>
      <c r="C472" s="41"/>
      <c r="D472" s="46">
        <v>30</v>
      </c>
      <c r="E472" s="15" t="s">
        <v>43</v>
      </c>
      <c r="F472" s="30" t="s">
        <v>51</v>
      </c>
      <c r="G472" s="31" t="s">
        <v>52</v>
      </c>
      <c r="H472" s="32" t="s">
        <v>225</v>
      </c>
      <c r="I472" s="47">
        <v>37089</v>
      </c>
      <c r="J472" s="47">
        <v>40222</v>
      </c>
      <c r="K472" s="15">
        <f>DATEDIF(I472,J472,"Y")</f>
        <v>8</v>
      </c>
      <c r="L472" s="16" t="s">
        <v>12</v>
      </c>
      <c r="N472" s="20" t="s">
        <v>78</v>
      </c>
      <c r="O472" s="20">
        <f>COUNTIF($H$3:$H$19475,H472)</f>
        <v>21</v>
      </c>
    </row>
    <row r="473" spans="1:15" ht="15.75">
      <c r="A473" s="15" t="s">
        <v>94</v>
      </c>
      <c r="B473" s="55">
        <v>0.0015590277777777779</v>
      </c>
      <c r="C473" s="41"/>
      <c r="D473" s="19">
        <v>43</v>
      </c>
      <c r="E473" s="19" t="s">
        <v>43</v>
      </c>
      <c r="F473" s="32" t="s">
        <v>86</v>
      </c>
      <c r="G473" s="31" t="s">
        <v>87</v>
      </c>
      <c r="H473" s="32" t="s">
        <v>231</v>
      </c>
      <c r="I473" s="24">
        <v>36151</v>
      </c>
      <c r="J473" s="47">
        <v>40131</v>
      </c>
      <c r="K473" s="15">
        <f>DATEDIF(I473,J473,"Y")</f>
        <v>10</v>
      </c>
      <c r="L473" s="16" t="str">
        <f>VLOOKUP(YEAR(I473),Categorias!A:B,2,0)</f>
        <v>ALEVIN</v>
      </c>
      <c r="N473" s="20" t="s">
        <v>78</v>
      </c>
      <c r="O473" s="20">
        <f>COUNTIF($H$3:$H$19475,H473)</f>
        <v>2</v>
      </c>
    </row>
    <row r="474" spans="1:15" ht="15.75">
      <c r="A474" s="15" t="s">
        <v>94</v>
      </c>
      <c r="B474" s="55">
        <v>0.001591435185185185</v>
      </c>
      <c r="C474" s="41"/>
      <c r="D474" s="46">
        <v>42</v>
      </c>
      <c r="E474" s="19" t="s">
        <v>43</v>
      </c>
      <c r="F474" s="32" t="s">
        <v>56</v>
      </c>
      <c r="G474" s="31" t="s">
        <v>130</v>
      </c>
      <c r="H474" s="32" t="s">
        <v>230</v>
      </c>
      <c r="I474" s="24">
        <v>35899</v>
      </c>
      <c r="J474" s="47">
        <v>40250</v>
      </c>
      <c r="K474" s="15">
        <f>DATEDIF(I474,J474,"Y")</f>
        <v>11</v>
      </c>
      <c r="L474" s="16" t="str">
        <f>VLOOKUP(YEAR(I474),Categorias!A:B,2,0)</f>
        <v>ALEVIN</v>
      </c>
      <c r="N474" s="20" t="s">
        <v>123</v>
      </c>
      <c r="O474" s="20">
        <f>COUNTIF($H$3:$H$19475,H474)</f>
        <v>8</v>
      </c>
    </row>
    <row r="475" spans="1:15" ht="15.75">
      <c r="A475" s="3" t="s">
        <v>437</v>
      </c>
      <c r="B475" s="63">
        <v>0.014216550925925926</v>
      </c>
      <c r="C475" s="62"/>
      <c r="D475" s="19">
        <v>19</v>
      </c>
      <c r="E475" s="15" t="s">
        <v>10</v>
      </c>
      <c r="F475" s="42" t="s">
        <v>111</v>
      </c>
      <c r="G475" s="43" t="s">
        <v>112</v>
      </c>
      <c r="H475" s="32">
        <v>2231</v>
      </c>
      <c r="I475" s="25">
        <v>34646</v>
      </c>
      <c r="J475" s="47">
        <v>40367</v>
      </c>
      <c r="K475" s="15">
        <f>DATEDIF(I475,J475,"Y")</f>
        <v>15</v>
      </c>
      <c r="L475" s="16" t="str">
        <f>VLOOKUP(YEAR(I475),Categorias!A:B,2,0)</f>
        <v>JUVENIL</v>
      </c>
      <c r="N475" s="20" t="s">
        <v>242</v>
      </c>
      <c r="O475" s="20">
        <f>COUNTIF($H$3:$H$19475,H475)</f>
        <v>19</v>
      </c>
    </row>
    <row r="476" spans="1:15" ht="15.75">
      <c r="A476" s="3" t="s">
        <v>74</v>
      </c>
      <c r="B476" s="69">
        <v>8.530092592592594E-05</v>
      </c>
      <c r="C476" s="41"/>
      <c r="D476" s="46">
        <v>6</v>
      </c>
      <c r="E476" s="15" t="s">
        <v>10</v>
      </c>
      <c r="F476" s="32" t="s">
        <v>255</v>
      </c>
      <c r="G476" s="31" t="s">
        <v>256</v>
      </c>
      <c r="H476" s="64">
        <v>3137</v>
      </c>
      <c r="I476" s="47">
        <v>33183</v>
      </c>
      <c r="J476" s="47">
        <v>40236</v>
      </c>
      <c r="K476" s="15">
        <f>DATEDIF(I476,J476,"Y")</f>
        <v>19</v>
      </c>
      <c r="L476" s="16" t="str">
        <f>VLOOKUP(YEAR(I476),Categorias!A:B,2,0)</f>
        <v>PROMESA</v>
      </c>
      <c r="N476" s="20" t="s">
        <v>274</v>
      </c>
      <c r="O476" s="20">
        <f>COUNTIF($H$3:$H$19475,H476)</f>
        <v>11</v>
      </c>
    </row>
    <row r="477" spans="1:15" s="50" customFormat="1" ht="15.75">
      <c r="A477" s="15" t="s">
        <v>74</v>
      </c>
      <c r="B477" s="52">
        <v>8.564814814814816E-05</v>
      </c>
      <c r="C477" s="41">
        <v>0</v>
      </c>
      <c r="D477" s="15" t="s">
        <v>67</v>
      </c>
      <c r="E477" s="15" t="s">
        <v>10</v>
      </c>
      <c r="F477" s="30" t="s">
        <v>158</v>
      </c>
      <c r="G477" s="31" t="s">
        <v>159</v>
      </c>
      <c r="H477" s="30">
        <v>726</v>
      </c>
      <c r="I477" s="47">
        <v>31965</v>
      </c>
      <c r="J477" s="47">
        <v>40173</v>
      </c>
      <c r="K477" s="15">
        <f>DATEDIF(I477,J477,"Y")</f>
        <v>22</v>
      </c>
      <c r="L477" s="16" t="str">
        <f>VLOOKUP(YEAR(I477),Categorias!A:B,2,0)</f>
        <v>SENIOR</v>
      </c>
      <c r="M477" s="19"/>
      <c r="N477" s="20" t="s">
        <v>196</v>
      </c>
      <c r="O477" s="20">
        <f>COUNTIF($H$3:$H$19475,H477)</f>
        <v>91</v>
      </c>
    </row>
    <row r="478" spans="1:15" ht="15.75">
      <c r="A478" s="3" t="s">
        <v>74</v>
      </c>
      <c r="B478" s="69">
        <v>8.680555555555556E-05</v>
      </c>
      <c r="C478" s="41"/>
      <c r="D478" s="15">
        <v>13</v>
      </c>
      <c r="E478" s="15" t="s">
        <v>10</v>
      </c>
      <c r="F478" s="30" t="s">
        <v>158</v>
      </c>
      <c r="G478" s="31" t="s">
        <v>159</v>
      </c>
      <c r="H478" s="30">
        <v>726</v>
      </c>
      <c r="I478" s="47">
        <v>31965</v>
      </c>
      <c r="J478" s="47">
        <v>40236</v>
      </c>
      <c r="K478" s="15">
        <f>DATEDIF(I478,J478,"Y")</f>
        <v>22</v>
      </c>
      <c r="L478" s="16" t="str">
        <f>VLOOKUP(YEAR(I478),Categorias!A:B,2,0)</f>
        <v>SENIOR</v>
      </c>
      <c r="N478" s="20" t="s">
        <v>274</v>
      </c>
      <c r="O478" s="20">
        <f>COUNTIF($H$3:$H$19475,H478)</f>
        <v>91</v>
      </c>
    </row>
    <row r="479" spans="1:15" ht="15.75">
      <c r="A479" s="3" t="s">
        <v>74</v>
      </c>
      <c r="B479" s="69">
        <v>8.680555555555556E-05</v>
      </c>
      <c r="C479" s="41"/>
      <c r="D479" s="15">
        <v>10</v>
      </c>
      <c r="E479" s="15" t="s">
        <v>10</v>
      </c>
      <c r="F479" s="30" t="s">
        <v>201</v>
      </c>
      <c r="G479" s="31" t="s">
        <v>202</v>
      </c>
      <c r="H479" s="30">
        <v>2269</v>
      </c>
      <c r="I479" s="47">
        <v>33606</v>
      </c>
      <c r="J479" s="47">
        <v>40236</v>
      </c>
      <c r="K479" s="15">
        <f>DATEDIF(I479,J479,"Y")</f>
        <v>18</v>
      </c>
      <c r="L479" s="16" t="str">
        <f>VLOOKUP(YEAR(I479),Categorias!A:B,2,0)</f>
        <v>JUNIOR</v>
      </c>
      <c r="N479" s="20" t="s">
        <v>274</v>
      </c>
      <c r="O479" s="20">
        <f>COUNTIF($H$3:$H$19475,H479)</f>
        <v>20</v>
      </c>
    </row>
    <row r="480" spans="1:15" ht="15.75">
      <c r="A480" s="3" t="s">
        <v>74</v>
      </c>
      <c r="B480" s="69">
        <v>8.69212962962963E-05</v>
      </c>
      <c r="C480" s="41"/>
      <c r="D480" s="15">
        <v>11</v>
      </c>
      <c r="E480" s="15" t="s">
        <v>10</v>
      </c>
      <c r="F480" s="30" t="s">
        <v>183</v>
      </c>
      <c r="G480" s="31" t="s">
        <v>326</v>
      </c>
      <c r="H480" s="30">
        <v>2288</v>
      </c>
      <c r="I480" s="47">
        <v>33717</v>
      </c>
      <c r="J480" s="47">
        <v>40236</v>
      </c>
      <c r="K480" s="15">
        <f>DATEDIF(I480,J480,"Y")</f>
        <v>17</v>
      </c>
      <c r="L480" s="16" t="str">
        <f>VLOOKUP(YEAR(I480),Categorias!A:B,2,0)</f>
        <v>JUNIOR</v>
      </c>
      <c r="N480" s="20" t="s">
        <v>274</v>
      </c>
      <c r="O480" s="20">
        <f>COUNTIF($H$3:$H$19475,H480)</f>
        <v>18</v>
      </c>
    </row>
    <row r="481" spans="1:15" ht="15.75">
      <c r="A481" s="15" t="s">
        <v>74</v>
      </c>
      <c r="B481" s="69">
        <v>8.726851851851853E-05</v>
      </c>
      <c r="C481" s="41">
        <v>1.8</v>
      </c>
      <c r="D481" s="15">
        <v>15</v>
      </c>
      <c r="E481" s="15" t="s">
        <v>10</v>
      </c>
      <c r="F481" s="30" t="s">
        <v>183</v>
      </c>
      <c r="G481" s="31" t="s">
        <v>326</v>
      </c>
      <c r="H481" s="30">
        <v>2288</v>
      </c>
      <c r="I481" s="47">
        <v>33717</v>
      </c>
      <c r="J481" s="47">
        <v>40166</v>
      </c>
      <c r="K481" s="15">
        <f>DATEDIF(I481,J481,"Y")</f>
        <v>17</v>
      </c>
      <c r="L481" s="16" t="str">
        <f>VLOOKUP(YEAR(I481),Categorias!A:B,2,0)</f>
        <v>JUNIOR</v>
      </c>
      <c r="N481" s="20" t="s">
        <v>184</v>
      </c>
      <c r="O481" s="20">
        <f>COUNTIF($H$3:$H$19475,H481)</f>
        <v>18</v>
      </c>
    </row>
    <row r="482" spans="1:15" ht="15.75">
      <c r="A482" s="15" t="s">
        <v>74</v>
      </c>
      <c r="B482" s="69">
        <v>8.726851851851853E-05</v>
      </c>
      <c r="C482" s="41">
        <v>0</v>
      </c>
      <c r="D482" s="46">
        <v>8</v>
      </c>
      <c r="E482" s="15" t="s">
        <v>10</v>
      </c>
      <c r="F482" s="32" t="s">
        <v>255</v>
      </c>
      <c r="G482" s="31" t="s">
        <v>256</v>
      </c>
      <c r="H482" s="64">
        <v>3137</v>
      </c>
      <c r="I482" s="47">
        <v>33183</v>
      </c>
      <c r="J482" s="47">
        <v>40195</v>
      </c>
      <c r="K482" s="15">
        <f>DATEDIF(I482,J482,"Y")</f>
        <v>19</v>
      </c>
      <c r="L482" s="16" t="str">
        <f>VLOOKUP(YEAR(I482),Categorias!A:B,2,0)</f>
        <v>PROMESA</v>
      </c>
      <c r="N482" s="20" t="s">
        <v>196</v>
      </c>
      <c r="O482" s="20">
        <f>COUNTIF($H$3:$H$19475,H482)</f>
        <v>11</v>
      </c>
    </row>
    <row r="483" spans="1:15" ht="15.75">
      <c r="A483" s="15" t="s">
        <v>74</v>
      </c>
      <c r="B483" s="69">
        <v>8.726851851851853E-05</v>
      </c>
      <c r="C483" s="41"/>
      <c r="D483" s="15" t="s">
        <v>67</v>
      </c>
      <c r="E483" s="15" t="s">
        <v>10</v>
      </c>
      <c r="F483" s="30" t="s">
        <v>158</v>
      </c>
      <c r="G483" s="31" t="s">
        <v>159</v>
      </c>
      <c r="H483" s="30">
        <v>726</v>
      </c>
      <c r="I483" s="47">
        <v>31965</v>
      </c>
      <c r="J483" s="47">
        <v>40215</v>
      </c>
      <c r="K483" s="15">
        <f>DATEDIF(I483,J483,"Y")</f>
        <v>22</v>
      </c>
      <c r="L483" s="16" t="str">
        <f>VLOOKUP(YEAR(I483),Categorias!A:B,2,0)</f>
        <v>SENIOR</v>
      </c>
      <c r="N483" s="20" t="s">
        <v>274</v>
      </c>
      <c r="O483" s="20">
        <f>COUNTIF($H$3:$H$19475,H483)</f>
        <v>91</v>
      </c>
    </row>
    <row r="484" spans="1:15" ht="15.75">
      <c r="A484" s="3" t="s">
        <v>74</v>
      </c>
      <c r="B484" s="69">
        <v>8.773148148148148E-05</v>
      </c>
      <c r="C484" s="41"/>
      <c r="D484" s="19">
        <v>17</v>
      </c>
      <c r="E484" s="15" t="s">
        <v>10</v>
      </c>
      <c r="F484" s="32" t="s">
        <v>217</v>
      </c>
      <c r="G484" s="31" t="s">
        <v>218</v>
      </c>
      <c r="H484" s="32">
        <v>3139</v>
      </c>
      <c r="I484" s="47">
        <v>33229</v>
      </c>
      <c r="J484" s="47">
        <v>40236</v>
      </c>
      <c r="K484" s="15">
        <f>DATEDIF(I484,J484,"Y")</f>
        <v>19</v>
      </c>
      <c r="L484" s="16" t="str">
        <f>VLOOKUP(YEAR(I484),Categorias!A:B,2,0)</f>
        <v>PROMESA</v>
      </c>
      <c r="N484" s="20" t="s">
        <v>274</v>
      </c>
      <c r="O484" s="20">
        <f>COUNTIF($H$3:$H$19475,H484)</f>
        <v>19</v>
      </c>
    </row>
    <row r="485" spans="1:15" ht="15.75">
      <c r="A485" s="15" t="s">
        <v>74</v>
      </c>
      <c r="B485" s="69">
        <v>8.854166666666667E-05</v>
      </c>
      <c r="C485" s="41"/>
      <c r="D485" s="15">
        <v>36</v>
      </c>
      <c r="E485" s="15" t="s">
        <v>10</v>
      </c>
      <c r="F485" s="30" t="s">
        <v>201</v>
      </c>
      <c r="G485" s="31" t="s">
        <v>202</v>
      </c>
      <c r="H485" s="30">
        <v>2269</v>
      </c>
      <c r="I485" s="47">
        <v>33606</v>
      </c>
      <c r="J485" s="47">
        <v>40215</v>
      </c>
      <c r="K485" s="15">
        <f>DATEDIF(I485,J485,"Y")</f>
        <v>18</v>
      </c>
      <c r="L485" s="16" t="str">
        <f>VLOOKUP(YEAR(I485),Categorias!A:B,2,0)</f>
        <v>JUNIOR</v>
      </c>
      <c r="N485" s="20" t="s">
        <v>274</v>
      </c>
      <c r="O485" s="20">
        <f>COUNTIF($H$3:$H$19475,H485)</f>
        <v>20</v>
      </c>
    </row>
    <row r="486" spans="1:15" ht="15.75">
      <c r="A486" s="3" t="s">
        <v>74</v>
      </c>
      <c r="B486" s="69">
        <v>8.923611111111111E-05</v>
      </c>
      <c r="C486" s="41"/>
      <c r="D486" s="37">
        <v>16</v>
      </c>
      <c r="E486" s="15" t="s">
        <v>10</v>
      </c>
      <c r="F486" s="32" t="s">
        <v>79</v>
      </c>
      <c r="G486" s="31" t="s">
        <v>172</v>
      </c>
      <c r="H486" s="32">
        <v>1495</v>
      </c>
      <c r="I486" s="47">
        <v>34260</v>
      </c>
      <c r="J486" s="47">
        <v>40236</v>
      </c>
      <c r="K486" s="15">
        <f>DATEDIF(I486,J486,"Y")</f>
        <v>16</v>
      </c>
      <c r="L486" s="16" t="str">
        <f>VLOOKUP(YEAR(I486),Categorias!A:B,2,0)</f>
        <v>JUVENIL</v>
      </c>
      <c r="N486" s="20" t="s">
        <v>274</v>
      </c>
      <c r="O486" s="20">
        <f>COUNTIF($H$3:$H$19475,H486)</f>
        <v>14</v>
      </c>
    </row>
    <row r="487" spans="1:15" ht="15.75">
      <c r="A487" s="15" t="s">
        <v>74</v>
      </c>
      <c r="B487" s="69">
        <v>8.935185185185184E-05</v>
      </c>
      <c r="C487" s="41">
        <v>0.7</v>
      </c>
      <c r="D487" s="15">
        <v>24</v>
      </c>
      <c r="E487" s="15" t="s">
        <v>10</v>
      </c>
      <c r="F487" s="30" t="s">
        <v>158</v>
      </c>
      <c r="G487" s="31" t="s">
        <v>159</v>
      </c>
      <c r="H487" s="30">
        <v>726</v>
      </c>
      <c r="I487" s="47">
        <v>31965</v>
      </c>
      <c r="J487" s="47">
        <v>40166</v>
      </c>
      <c r="K487" s="15">
        <f>DATEDIF(I487,J487,"Y")</f>
        <v>22</v>
      </c>
      <c r="L487" s="16" t="str">
        <f>VLOOKUP(YEAR(I487),Categorias!A:B,2,0)</f>
        <v>SENIOR</v>
      </c>
      <c r="N487" s="20" t="s">
        <v>184</v>
      </c>
      <c r="O487" s="20">
        <f>COUNTIF($H$3:$H$19475,H487)</f>
        <v>91</v>
      </c>
    </row>
    <row r="488" spans="1:15" ht="15.75">
      <c r="A488" s="15" t="s">
        <v>74</v>
      </c>
      <c r="B488" s="69">
        <v>9.004629629629631E-05</v>
      </c>
      <c r="C488" s="41">
        <v>0.6</v>
      </c>
      <c r="D488" s="15">
        <v>24</v>
      </c>
      <c r="E488" s="15" t="s">
        <v>10</v>
      </c>
      <c r="F488" s="30" t="s">
        <v>158</v>
      </c>
      <c r="G488" s="31" t="s">
        <v>159</v>
      </c>
      <c r="H488" s="30">
        <v>726</v>
      </c>
      <c r="I488" s="47">
        <v>31965</v>
      </c>
      <c r="J488" s="47">
        <v>40159</v>
      </c>
      <c r="K488" s="15">
        <f>DATEDIF(I488,J488,"Y")</f>
        <v>22</v>
      </c>
      <c r="L488" s="16" t="str">
        <f>VLOOKUP(YEAR(I488),Categorias!A:B,2,0)</f>
        <v>SENIOR</v>
      </c>
      <c r="N488" s="20" t="s">
        <v>78</v>
      </c>
      <c r="O488" s="20">
        <f>COUNTIF($H$3:$H$19475,H488)</f>
        <v>91</v>
      </c>
    </row>
    <row r="489" spans="1:15" ht="15.75">
      <c r="A489" s="15" t="s">
        <v>74</v>
      </c>
      <c r="B489" s="52">
        <v>9.027777777777777E-05</v>
      </c>
      <c r="C489" s="23">
        <v>0</v>
      </c>
      <c r="D489" s="15" t="s">
        <v>67</v>
      </c>
      <c r="E489" s="15" t="s">
        <v>10</v>
      </c>
      <c r="F489" s="30" t="s">
        <v>79</v>
      </c>
      <c r="G489" s="31" t="s">
        <v>80</v>
      </c>
      <c r="H489" s="30">
        <v>2827</v>
      </c>
      <c r="I489" s="47">
        <v>34498</v>
      </c>
      <c r="J489" s="47">
        <v>40173</v>
      </c>
      <c r="K489" s="15">
        <f>DATEDIF(I489,J489,"Y")</f>
        <v>15</v>
      </c>
      <c r="L489" s="16" t="str">
        <f>VLOOKUP(YEAR(I489),Categorias!A:B,2,0)</f>
        <v>JUVENIL</v>
      </c>
      <c r="N489" s="20" t="s">
        <v>196</v>
      </c>
      <c r="O489" s="20">
        <f>COUNTIF($H$3:$H$19475,H489)</f>
        <v>16</v>
      </c>
    </row>
    <row r="490" spans="1:15" s="61" customFormat="1" ht="15.75">
      <c r="A490" s="15" t="s">
        <v>74</v>
      </c>
      <c r="B490" s="52">
        <v>9.143518518518519E-05</v>
      </c>
      <c r="C490" s="41">
        <v>-0.3</v>
      </c>
      <c r="D490" s="46" t="s">
        <v>67</v>
      </c>
      <c r="E490" s="15" t="s">
        <v>10</v>
      </c>
      <c r="F490" s="30" t="s">
        <v>75</v>
      </c>
      <c r="G490" s="31" t="s">
        <v>76</v>
      </c>
      <c r="H490" s="32">
        <v>2834</v>
      </c>
      <c r="I490" s="47">
        <v>35374</v>
      </c>
      <c r="J490" s="47">
        <v>40138</v>
      </c>
      <c r="K490" s="15">
        <f>DATEDIF(I490,J490,"Y")</f>
        <v>13</v>
      </c>
      <c r="L490" s="16" t="str">
        <f>VLOOKUP(YEAR(I490),Categorias!A:B,2,0)</f>
        <v>CADETE</v>
      </c>
      <c r="M490" s="19"/>
      <c r="N490" s="20" t="s">
        <v>123</v>
      </c>
      <c r="O490" s="20">
        <f>COUNTIF($H$3:$H$19475,H490)</f>
        <v>47</v>
      </c>
    </row>
    <row r="491" spans="1:15" s="50" customFormat="1" ht="15.75">
      <c r="A491" s="15" t="s">
        <v>74</v>
      </c>
      <c r="B491" s="69">
        <v>9.212962962962961E-05</v>
      </c>
      <c r="C491" s="41">
        <v>3</v>
      </c>
      <c r="D491" s="46">
        <v>31</v>
      </c>
      <c r="E491" s="15" t="s">
        <v>10</v>
      </c>
      <c r="F491" s="32" t="s">
        <v>173</v>
      </c>
      <c r="G491" s="31" t="s">
        <v>174</v>
      </c>
      <c r="H491" s="32">
        <v>1759</v>
      </c>
      <c r="I491" s="47">
        <v>33379</v>
      </c>
      <c r="J491" s="47">
        <v>40159</v>
      </c>
      <c r="K491" s="15">
        <f>DATEDIF(I491,J491,"Y")</f>
        <v>18</v>
      </c>
      <c r="L491" s="16" t="str">
        <f>VLOOKUP(YEAR(I491),Categorias!A:B,2,0)</f>
        <v>JUNIOR</v>
      </c>
      <c r="M491" s="19"/>
      <c r="N491" s="20" t="s">
        <v>78</v>
      </c>
      <c r="O491" s="20">
        <f>COUNTIF($H$3:$H$19475,H491)</f>
        <v>49</v>
      </c>
    </row>
    <row r="492" spans="1:15" s="50" customFormat="1" ht="15.75">
      <c r="A492" s="3" t="s">
        <v>74</v>
      </c>
      <c r="B492" s="69">
        <v>9.212962962962961E-05</v>
      </c>
      <c r="C492" s="41"/>
      <c r="D492" s="46">
        <v>15</v>
      </c>
      <c r="E492" s="15" t="s">
        <v>10</v>
      </c>
      <c r="F492" s="32" t="s">
        <v>173</v>
      </c>
      <c r="G492" s="31" t="s">
        <v>174</v>
      </c>
      <c r="H492" s="32">
        <v>1759</v>
      </c>
      <c r="I492" s="47">
        <v>33379</v>
      </c>
      <c r="J492" s="47">
        <v>40236</v>
      </c>
      <c r="K492" s="15">
        <f>DATEDIF(I492,J492,"Y")</f>
        <v>18</v>
      </c>
      <c r="L492" s="16" t="str">
        <f>VLOOKUP(YEAR(I492),Categorias!A:B,2,0)</f>
        <v>JUNIOR</v>
      </c>
      <c r="M492" s="19"/>
      <c r="N492" s="20" t="s">
        <v>274</v>
      </c>
      <c r="O492" s="20">
        <f>COUNTIF($H$3:$H$19475,H492)</f>
        <v>49</v>
      </c>
    </row>
    <row r="493" spans="1:15" s="80" customFormat="1" ht="15.75">
      <c r="A493" s="3" t="s">
        <v>74</v>
      </c>
      <c r="B493" s="69">
        <v>9.212962962962961E-05</v>
      </c>
      <c r="C493" s="23"/>
      <c r="D493" s="19">
        <v>23</v>
      </c>
      <c r="E493" s="15" t="s">
        <v>10</v>
      </c>
      <c r="F493" s="30" t="s">
        <v>35</v>
      </c>
      <c r="G493" s="30" t="s">
        <v>245</v>
      </c>
      <c r="H493" s="19">
        <v>2847</v>
      </c>
      <c r="I493" s="25">
        <v>34446</v>
      </c>
      <c r="J493" s="47">
        <v>40236</v>
      </c>
      <c r="K493" s="15">
        <f>DATEDIF(I493,J493,"Y")</f>
        <v>15</v>
      </c>
      <c r="L493" s="16" t="str">
        <f>VLOOKUP(YEAR(I493),Categorias!A:B,2,0)</f>
        <v>JUVENIL</v>
      </c>
      <c r="M493" s="19"/>
      <c r="N493" s="20" t="s">
        <v>274</v>
      </c>
      <c r="O493" s="20">
        <f>COUNTIF($H$3:$H$19475,H493)</f>
        <v>10</v>
      </c>
    </row>
    <row r="494" spans="1:15" ht="15.75">
      <c r="A494" s="15" t="s">
        <v>74</v>
      </c>
      <c r="B494" s="69">
        <v>9.224537037037037E-05</v>
      </c>
      <c r="C494" s="41"/>
      <c r="D494" s="46">
        <v>51</v>
      </c>
      <c r="E494" s="15" t="s">
        <v>10</v>
      </c>
      <c r="F494" s="32" t="s">
        <v>173</v>
      </c>
      <c r="G494" s="31" t="s">
        <v>174</v>
      </c>
      <c r="H494" s="32">
        <v>1759</v>
      </c>
      <c r="I494" s="47">
        <v>33379</v>
      </c>
      <c r="J494" s="47">
        <v>40215</v>
      </c>
      <c r="K494" s="15">
        <f>DATEDIF(I494,J494,"Y")</f>
        <v>18</v>
      </c>
      <c r="L494" s="16" t="str">
        <f>VLOOKUP(YEAR(I494),Categorias!A:B,2,0)</f>
        <v>JUNIOR</v>
      </c>
      <c r="N494" s="20" t="s">
        <v>274</v>
      </c>
      <c r="O494" s="20">
        <f>COUNTIF($H$3:$H$19475,H494)</f>
        <v>49</v>
      </c>
    </row>
    <row r="495" spans="1:15" ht="15.75">
      <c r="A495" s="15" t="s">
        <v>74</v>
      </c>
      <c r="B495" s="69">
        <v>9.247685185185188E-05</v>
      </c>
      <c r="C495" s="41">
        <v>0.7</v>
      </c>
      <c r="D495" s="46">
        <v>30</v>
      </c>
      <c r="E495" s="15" t="s">
        <v>10</v>
      </c>
      <c r="F495" s="32" t="s">
        <v>173</v>
      </c>
      <c r="G495" s="31" t="s">
        <v>174</v>
      </c>
      <c r="H495" s="32">
        <v>1759</v>
      </c>
      <c r="I495" s="47">
        <v>33379</v>
      </c>
      <c r="J495" s="47">
        <v>40166</v>
      </c>
      <c r="K495" s="15">
        <f>DATEDIF(I495,J495,"Y")</f>
        <v>18</v>
      </c>
      <c r="L495" s="16" t="str">
        <f>VLOOKUP(YEAR(I495),Categorias!A:B,2,0)</f>
        <v>JUNIOR</v>
      </c>
      <c r="N495" s="20" t="s">
        <v>184</v>
      </c>
      <c r="O495" s="20">
        <f>COUNTIF($H$3:$H$19475,H495)</f>
        <v>49</v>
      </c>
    </row>
    <row r="496" spans="1:15" ht="15.75">
      <c r="A496" s="15" t="s">
        <v>74</v>
      </c>
      <c r="B496" s="52">
        <v>9.259259259259259E-05</v>
      </c>
      <c r="D496" s="46">
        <v>9</v>
      </c>
      <c r="E496" s="15" t="s">
        <v>10</v>
      </c>
      <c r="F496" s="30" t="s">
        <v>79</v>
      </c>
      <c r="G496" s="31" t="s">
        <v>80</v>
      </c>
      <c r="H496" s="30">
        <v>2827</v>
      </c>
      <c r="I496" s="47">
        <v>34498</v>
      </c>
      <c r="J496" s="47">
        <v>40131</v>
      </c>
      <c r="K496" s="15">
        <f>DATEDIF(I496,J496,"Y")</f>
        <v>15</v>
      </c>
      <c r="L496" s="16" t="str">
        <f>VLOOKUP(YEAR(I496),Categorias!A:B,2,0)</f>
        <v>JUVENIL</v>
      </c>
      <c r="N496" s="20" t="s">
        <v>78</v>
      </c>
      <c r="O496" s="20">
        <f>COUNTIF($H$3:$H$19475,H496)</f>
        <v>16</v>
      </c>
    </row>
    <row r="497" spans="1:15" ht="15.75">
      <c r="A497" s="15" t="s">
        <v>74</v>
      </c>
      <c r="B497" s="69">
        <v>9.259259259259259E-05</v>
      </c>
      <c r="C497" s="41">
        <v>0.7</v>
      </c>
      <c r="D497" s="46">
        <v>31</v>
      </c>
      <c r="E497" s="15" t="s">
        <v>10</v>
      </c>
      <c r="F497" s="30" t="s">
        <v>79</v>
      </c>
      <c r="G497" s="31" t="s">
        <v>80</v>
      </c>
      <c r="H497" s="30">
        <v>2827</v>
      </c>
      <c r="I497" s="47">
        <v>34498</v>
      </c>
      <c r="J497" s="47">
        <v>40166</v>
      </c>
      <c r="K497" s="15">
        <f>DATEDIF(I497,J497,"Y")</f>
        <v>15</v>
      </c>
      <c r="L497" s="16" t="str">
        <f>VLOOKUP(YEAR(I497),Categorias!A:B,2,0)</f>
        <v>JUVENIL</v>
      </c>
      <c r="N497" s="20" t="s">
        <v>184</v>
      </c>
      <c r="O497" s="20">
        <f>COUNTIF($H$3:$H$19475,H497)</f>
        <v>16</v>
      </c>
    </row>
    <row r="498" spans="1:15" ht="15.75">
      <c r="A498" s="3" t="s">
        <v>74</v>
      </c>
      <c r="B498" s="69">
        <v>9.363425925925925E-05</v>
      </c>
      <c r="C498" s="41"/>
      <c r="D498" s="46">
        <v>28</v>
      </c>
      <c r="E498" s="15" t="s">
        <v>10</v>
      </c>
      <c r="F498" s="30" t="s">
        <v>75</v>
      </c>
      <c r="G498" s="31" t="s">
        <v>76</v>
      </c>
      <c r="H498" s="32">
        <v>2834</v>
      </c>
      <c r="I498" s="47">
        <v>35374</v>
      </c>
      <c r="J498" s="47">
        <v>40236</v>
      </c>
      <c r="K498" s="15">
        <f>DATEDIF(I498,J498,"Y")</f>
        <v>13</v>
      </c>
      <c r="L498" s="16" t="str">
        <f>VLOOKUP(YEAR(I498),Categorias!A:B,2,0)</f>
        <v>CADETE</v>
      </c>
      <c r="N498" s="20" t="s">
        <v>274</v>
      </c>
      <c r="O498" s="20">
        <f>COUNTIF($H$3:$H$19475,H498)</f>
        <v>47</v>
      </c>
    </row>
    <row r="499" spans="1:15" ht="15.75">
      <c r="A499" s="15" t="s">
        <v>74</v>
      </c>
      <c r="B499" s="76">
        <v>9.374999999999999E-05</v>
      </c>
      <c r="C499" s="41"/>
      <c r="D499" s="46">
        <v>8</v>
      </c>
      <c r="E499" s="15" t="s">
        <v>10</v>
      </c>
      <c r="F499" s="30" t="s">
        <v>75</v>
      </c>
      <c r="G499" s="31" t="s">
        <v>76</v>
      </c>
      <c r="H499" s="32">
        <v>2834</v>
      </c>
      <c r="I499" s="47">
        <v>35374</v>
      </c>
      <c r="J499" s="47">
        <v>40208</v>
      </c>
      <c r="K499" s="15">
        <f>DATEDIF(I499,J499,"Y")</f>
        <v>13</v>
      </c>
      <c r="L499" s="16" t="str">
        <f>VLOOKUP(YEAR(I499),Categorias!A:B,2,0)</f>
        <v>CADETE</v>
      </c>
      <c r="N499" s="20" t="s">
        <v>274</v>
      </c>
      <c r="O499" s="20">
        <f>COUNTIF($H$3:$H$19475,H499)</f>
        <v>47</v>
      </c>
    </row>
    <row r="500" spans="1:15" ht="15.75">
      <c r="A500" s="3" t="s">
        <v>74</v>
      </c>
      <c r="B500" s="69">
        <v>9.386574074074073E-05</v>
      </c>
      <c r="C500" s="41">
        <v>0</v>
      </c>
      <c r="D500" s="46" t="s">
        <v>67</v>
      </c>
      <c r="E500" s="15" t="s">
        <v>10</v>
      </c>
      <c r="F500" s="32" t="s">
        <v>173</v>
      </c>
      <c r="G500" s="31" t="s">
        <v>174</v>
      </c>
      <c r="H500" s="32">
        <v>1759</v>
      </c>
      <c r="I500" s="47">
        <v>33379</v>
      </c>
      <c r="J500" s="47">
        <v>40195</v>
      </c>
      <c r="K500" s="15">
        <f>DATEDIF(I500,J500,"Y")</f>
        <v>18</v>
      </c>
      <c r="L500" s="16" t="str">
        <f>VLOOKUP(YEAR(I500),Categorias!A:B,2,0)</f>
        <v>JUNIOR</v>
      </c>
      <c r="N500" s="20" t="s">
        <v>196</v>
      </c>
      <c r="O500" s="20">
        <f>COUNTIF($H$3:$H$19475,H500)</f>
        <v>49</v>
      </c>
    </row>
    <row r="501" spans="1:15" ht="15.75">
      <c r="A501" s="15" t="s">
        <v>74</v>
      </c>
      <c r="B501" s="69">
        <v>9.444444444444446E-05</v>
      </c>
      <c r="C501" s="41"/>
      <c r="D501" s="46">
        <v>56</v>
      </c>
      <c r="E501" s="15" t="s">
        <v>10</v>
      </c>
      <c r="F501" s="30" t="s">
        <v>75</v>
      </c>
      <c r="G501" s="31" t="s">
        <v>76</v>
      </c>
      <c r="H501" s="32">
        <v>2834</v>
      </c>
      <c r="I501" s="47">
        <v>35374</v>
      </c>
      <c r="J501" s="47">
        <v>40229</v>
      </c>
      <c r="K501" s="15">
        <f>DATEDIF(I501,J501,"Y")</f>
        <v>13</v>
      </c>
      <c r="L501" s="16" t="s">
        <v>15</v>
      </c>
      <c r="N501" s="20" t="s">
        <v>274</v>
      </c>
      <c r="O501" s="20">
        <f>COUNTIF($H$3:$H$19475,H501)</f>
        <v>47</v>
      </c>
    </row>
    <row r="502" spans="1:15" ht="15.75">
      <c r="A502" s="15" t="s">
        <v>74</v>
      </c>
      <c r="B502" s="52">
        <v>9.490740740740739E-05</v>
      </c>
      <c r="C502" s="41"/>
      <c r="D502" s="46">
        <v>3</v>
      </c>
      <c r="E502" s="15" t="s">
        <v>43</v>
      </c>
      <c r="F502" s="30" t="s">
        <v>81</v>
      </c>
      <c r="G502" s="31" t="s">
        <v>52</v>
      </c>
      <c r="H502" s="30">
        <v>2251</v>
      </c>
      <c r="I502" s="47">
        <v>34900</v>
      </c>
      <c r="J502" s="47">
        <v>40131</v>
      </c>
      <c r="K502" s="15">
        <f>DATEDIF(I502,J502,"Y")</f>
        <v>14</v>
      </c>
      <c r="L502" s="16" t="str">
        <f>VLOOKUP(YEAR(I502),Categorias!A:B,2,0)</f>
        <v>CADETE</v>
      </c>
      <c r="N502" s="20" t="s">
        <v>78</v>
      </c>
      <c r="O502" s="20">
        <f>COUNTIF($H$3:$H$19475,H502)</f>
        <v>49</v>
      </c>
    </row>
    <row r="503" spans="1:15" ht="15.75">
      <c r="A503" s="15" t="s">
        <v>74</v>
      </c>
      <c r="B503" s="52">
        <v>9.490740740740739E-05</v>
      </c>
      <c r="C503" s="41"/>
      <c r="D503" s="46">
        <v>2</v>
      </c>
      <c r="E503" s="15" t="s">
        <v>10</v>
      </c>
      <c r="F503" s="30" t="s">
        <v>75</v>
      </c>
      <c r="G503" s="31" t="s">
        <v>76</v>
      </c>
      <c r="H503" s="32">
        <v>2834</v>
      </c>
      <c r="I503" s="47">
        <v>35374</v>
      </c>
      <c r="J503" s="47">
        <v>40131</v>
      </c>
      <c r="K503" s="15">
        <f>DATEDIF(I503,J503,"Y")</f>
        <v>13</v>
      </c>
      <c r="L503" s="16" t="str">
        <f>VLOOKUP(YEAR(I503),Categorias!A:B,2,0)</f>
        <v>CADETE</v>
      </c>
      <c r="N503" s="20" t="s">
        <v>78</v>
      </c>
      <c r="O503" s="20">
        <f>COUNTIF($H$3:$H$19475,H503)</f>
        <v>47</v>
      </c>
    </row>
    <row r="504" spans="1:15" ht="15.75">
      <c r="A504" s="15" t="s">
        <v>74</v>
      </c>
      <c r="B504" s="52">
        <v>9.606481481481482E-05</v>
      </c>
      <c r="C504" s="41">
        <v>0.2</v>
      </c>
      <c r="D504" s="46">
        <v>2</v>
      </c>
      <c r="E504" s="15" t="s">
        <v>43</v>
      </c>
      <c r="F504" s="30" t="s">
        <v>81</v>
      </c>
      <c r="G504" s="31" t="s">
        <v>52</v>
      </c>
      <c r="H504" s="30">
        <v>2251</v>
      </c>
      <c r="I504" s="47">
        <v>34900</v>
      </c>
      <c r="J504" s="47">
        <v>40188</v>
      </c>
      <c r="K504" s="15">
        <f>DATEDIF(I504,J504,"Y")</f>
        <v>14</v>
      </c>
      <c r="L504" s="16" t="str">
        <f>VLOOKUP(YEAR(I504),Categorias!A:B,2,0)</f>
        <v>CADETE</v>
      </c>
      <c r="N504" s="20" t="s">
        <v>242</v>
      </c>
      <c r="O504" s="20">
        <f>COUNTIF($H$3:$H$19475,H504)</f>
        <v>49</v>
      </c>
    </row>
    <row r="505" spans="1:15" ht="15.75">
      <c r="A505" s="15" t="s">
        <v>74</v>
      </c>
      <c r="B505" s="52">
        <v>9.722222222222223E-05</v>
      </c>
      <c r="C505" s="41">
        <v>-0.6</v>
      </c>
      <c r="D505" s="46" t="s">
        <v>67</v>
      </c>
      <c r="E505" s="15" t="s">
        <v>43</v>
      </c>
      <c r="F505" s="30" t="s">
        <v>81</v>
      </c>
      <c r="G505" s="31" t="s">
        <v>52</v>
      </c>
      <c r="H505" s="30">
        <v>2251</v>
      </c>
      <c r="I505" s="47">
        <v>34900</v>
      </c>
      <c r="J505" s="47">
        <v>40138</v>
      </c>
      <c r="K505" s="15">
        <f>DATEDIF(I505,J505,"Y")</f>
        <v>14</v>
      </c>
      <c r="L505" s="16" t="str">
        <f>VLOOKUP(YEAR(I505),Categorias!A:B,2,0)</f>
        <v>CADETE</v>
      </c>
      <c r="N505" s="20" t="s">
        <v>123</v>
      </c>
      <c r="O505" s="20">
        <f>COUNTIF($H$3:$H$19475,H505)</f>
        <v>49</v>
      </c>
    </row>
    <row r="506" spans="1:15" ht="15.75">
      <c r="A506" s="15" t="s">
        <v>74</v>
      </c>
      <c r="B506" s="76">
        <v>9.745370370370371E-05</v>
      </c>
      <c r="C506" s="41"/>
      <c r="D506" s="19" t="s">
        <v>67</v>
      </c>
      <c r="E506" s="15" t="s">
        <v>43</v>
      </c>
      <c r="F506" s="30" t="s">
        <v>81</v>
      </c>
      <c r="G506" s="31" t="s">
        <v>52</v>
      </c>
      <c r="H506" s="30">
        <v>2251</v>
      </c>
      <c r="I506" s="47">
        <v>34900</v>
      </c>
      <c r="J506" s="47">
        <v>40208</v>
      </c>
      <c r="K506" s="15">
        <f>DATEDIF(I506,J506,"Y")</f>
        <v>14</v>
      </c>
      <c r="L506" s="16" t="str">
        <f>VLOOKUP(YEAR(I506),Categorias!A:B,2,0)</f>
        <v>CADETE</v>
      </c>
      <c r="N506" s="20" t="s">
        <v>274</v>
      </c>
      <c r="O506" s="20">
        <f>COUNTIF($H$3:$H$19475,H506)</f>
        <v>49</v>
      </c>
    </row>
    <row r="507" spans="1:15" ht="15.75">
      <c r="A507" s="15" t="s">
        <v>74</v>
      </c>
      <c r="B507" s="69">
        <v>9.756944444444444E-05</v>
      </c>
      <c r="C507" s="41">
        <v>0.7</v>
      </c>
      <c r="D507" s="46">
        <v>2</v>
      </c>
      <c r="E507" s="15" t="s">
        <v>43</v>
      </c>
      <c r="F507" s="30" t="s">
        <v>81</v>
      </c>
      <c r="G507" s="31" t="s">
        <v>52</v>
      </c>
      <c r="H507" s="30">
        <v>2251</v>
      </c>
      <c r="I507" s="47">
        <v>34900</v>
      </c>
      <c r="J507" s="47">
        <v>40166</v>
      </c>
      <c r="K507" s="15">
        <f>DATEDIF(I507,J507,"Y")</f>
        <v>14</v>
      </c>
      <c r="L507" s="16" t="str">
        <f>VLOOKUP(YEAR(I507),Categorias!A:B,2,0)</f>
        <v>CADETE</v>
      </c>
      <c r="N507" s="20" t="s">
        <v>184</v>
      </c>
      <c r="O507" s="20">
        <f>COUNTIF($H$3:$H$19475,H507)</f>
        <v>49</v>
      </c>
    </row>
    <row r="508" spans="1:15" s="50" customFormat="1" ht="15.75">
      <c r="A508" s="15" t="s">
        <v>74</v>
      </c>
      <c r="B508" s="69">
        <v>9.803240740740742E-05</v>
      </c>
      <c r="C508" s="41">
        <v>2.9</v>
      </c>
      <c r="D508" s="46">
        <v>7</v>
      </c>
      <c r="E508" s="15" t="s">
        <v>10</v>
      </c>
      <c r="F508" s="30" t="s">
        <v>75</v>
      </c>
      <c r="G508" s="31" t="s">
        <v>76</v>
      </c>
      <c r="H508" s="32">
        <v>2834</v>
      </c>
      <c r="I508" s="47">
        <v>35374</v>
      </c>
      <c r="J508" s="47">
        <v>40159</v>
      </c>
      <c r="K508" s="15">
        <f>DATEDIF(I508,J508,"Y")</f>
        <v>13</v>
      </c>
      <c r="L508" s="16" t="str">
        <f>VLOOKUP(YEAR(I508),Categorias!A:B,2,0)</f>
        <v>CADETE</v>
      </c>
      <c r="M508" s="19"/>
      <c r="N508" s="20" t="s">
        <v>78</v>
      </c>
      <c r="O508" s="20">
        <f>COUNTIF($H$3:$H$19475,H508)</f>
        <v>47</v>
      </c>
    </row>
    <row r="509" spans="1:15" ht="15.75">
      <c r="A509" s="15" t="s">
        <v>74</v>
      </c>
      <c r="B509" s="76">
        <v>9.814814814814815E-05</v>
      </c>
      <c r="C509" s="41"/>
      <c r="D509" s="46">
        <v>5</v>
      </c>
      <c r="E509" s="15" t="s">
        <v>43</v>
      </c>
      <c r="F509" s="30" t="s">
        <v>81</v>
      </c>
      <c r="G509" s="31" t="s">
        <v>52</v>
      </c>
      <c r="H509" s="30">
        <v>2251</v>
      </c>
      <c r="I509" s="47">
        <v>34900</v>
      </c>
      <c r="J509" s="47">
        <v>40208</v>
      </c>
      <c r="K509" s="15">
        <f>DATEDIF(I509,J509,"Y")</f>
        <v>14</v>
      </c>
      <c r="L509" s="16" t="str">
        <f>VLOOKUP(YEAR(I509),Categorias!A:B,2,0)</f>
        <v>CADETE</v>
      </c>
      <c r="N509" s="20" t="s">
        <v>274</v>
      </c>
      <c r="O509" s="20">
        <f>COUNTIF($H$3:$H$19475,H509)</f>
        <v>49</v>
      </c>
    </row>
    <row r="510" spans="1:15" s="4" customFormat="1" ht="15.75">
      <c r="A510" s="3" t="s">
        <v>74</v>
      </c>
      <c r="B510" s="69">
        <v>9.826388888888889E-05</v>
      </c>
      <c r="C510" s="41">
        <v>0</v>
      </c>
      <c r="D510" s="46">
        <v>3</v>
      </c>
      <c r="E510" s="15" t="s">
        <v>43</v>
      </c>
      <c r="F510" s="30" t="s">
        <v>81</v>
      </c>
      <c r="G510" s="31" t="s">
        <v>52</v>
      </c>
      <c r="H510" s="30">
        <v>2251</v>
      </c>
      <c r="I510" s="47">
        <v>34900</v>
      </c>
      <c r="J510" s="47">
        <v>40195</v>
      </c>
      <c r="K510" s="15">
        <f>DATEDIF(I510,J510,"Y")</f>
        <v>14</v>
      </c>
      <c r="L510" s="16" t="str">
        <f>VLOOKUP(YEAR(I510),Categorias!A:B,2,0)</f>
        <v>CADETE</v>
      </c>
      <c r="M510" s="19"/>
      <c r="N510" s="20" t="s">
        <v>196</v>
      </c>
      <c r="O510" s="20">
        <f>COUNTIF($H$3:$H$19475,H510)</f>
        <v>49</v>
      </c>
    </row>
    <row r="511" spans="1:15" ht="15.75">
      <c r="A511" s="15" t="s">
        <v>74</v>
      </c>
      <c r="B511" s="52">
        <v>9.837962962962963E-05</v>
      </c>
      <c r="C511" s="41">
        <v>-0.7</v>
      </c>
      <c r="D511" s="46" t="s">
        <v>67</v>
      </c>
      <c r="E511" s="15" t="s">
        <v>43</v>
      </c>
      <c r="F511" s="30" t="s">
        <v>81</v>
      </c>
      <c r="G511" s="31" t="s">
        <v>52</v>
      </c>
      <c r="H511" s="30">
        <v>2251</v>
      </c>
      <c r="I511" s="47">
        <v>34900</v>
      </c>
      <c r="J511" s="47">
        <v>40174</v>
      </c>
      <c r="K511" s="15">
        <f>DATEDIF(I511,J511,"Y")</f>
        <v>14</v>
      </c>
      <c r="L511" s="16" t="str">
        <f>VLOOKUP(YEAR(I511),Categorias!A:B,2,0)</f>
        <v>CADETE</v>
      </c>
      <c r="N511" s="20" t="s">
        <v>196</v>
      </c>
      <c r="O511" s="20">
        <f>COUNTIF($H$3:$H$19475,H511)</f>
        <v>49</v>
      </c>
    </row>
    <row r="512" spans="1:15" ht="15.75">
      <c r="A512" s="15" t="s">
        <v>74</v>
      </c>
      <c r="B512" s="69">
        <v>9.849537037037037E-05</v>
      </c>
      <c r="C512" s="41">
        <v>0.2</v>
      </c>
      <c r="D512" s="46">
        <v>2</v>
      </c>
      <c r="E512" s="15" t="s">
        <v>43</v>
      </c>
      <c r="F512" s="30" t="s">
        <v>81</v>
      </c>
      <c r="G512" s="31" t="s">
        <v>52</v>
      </c>
      <c r="H512" s="30">
        <v>2251</v>
      </c>
      <c r="I512" s="47">
        <v>34900</v>
      </c>
      <c r="J512" s="47">
        <v>40159</v>
      </c>
      <c r="K512" s="15">
        <f>DATEDIF(I512,J512,"Y")</f>
        <v>14</v>
      </c>
      <c r="L512" s="16" t="str">
        <f>VLOOKUP(YEAR(I512),Categorias!A:B,2,0)</f>
        <v>CADETE</v>
      </c>
      <c r="N512" s="20" t="s">
        <v>78</v>
      </c>
      <c r="O512" s="20">
        <f>COUNTIF($H$3:$H$19475,H512)</f>
        <v>49</v>
      </c>
    </row>
    <row r="513" spans="1:15" ht="15.75">
      <c r="A513" s="15" t="s">
        <v>74</v>
      </c>
      <c r="B513" s="69">
        <v>9.942129629629629E-05</v>
      </c>
      <c r="C513" s="41">
        <v>1.1</v>
      </c>
      <c r="D513" s="46" t="s">
        <v>67</v>
      </c>
      <c r="E513" s="15" t="s">
        <v>43</v>
      </c>
      <c r="F513" s="30" t="s">
        <v>81</v>
      </c>
      <c r="G513" s="31" t="s">
        <v>52</v>
      </c>
      <c r="H513" s="30">
        <v>2251</v>
      </c>
      <c r="I513" s="47">
        <v>34900</v>
      </c>
      <c r="J513" s="47">
        <v>40166</v>
      </c>
      <c r="K513" s="15">
        <f>DATEDIF(I513,J513,"Y")</f>
        <v>14</v>
      </c>
      <c r="L513" s="16" t="str">
        <f>VLOOKUP(YEAR(I513),Categorias!A:B,2,0)</f>
        <v>CADETE</v>
      </c>
      <c r="N513" s="20" t="s">
        <v>184</v>
      </c>
      <c r="O513" s="20">
        <f>COUNTIF($H$3:$H$19475,H513)</f>
        <v>49</v>
      </c>
    </row>
    <row r="514" spans="1:15" ht="15.75">
      <c r="A514" s="3" t="s">
        <v>74</v>
      </c>
      <c r="B514" s="69">
        <v>0.00010092592592592593</v>
      </c>
      <c r="C514" s="41">
        <v>0</v>
      </c>
      <c r="D514" s="46" t="s">
        <v>67</v>
      </c>
      <c r="E514" s="15" t="s">
        <v>43</v>
      </c>
      <c r="F514" s="30" t="s">
        <v>81</v>
      </c>
      <c r="G514" s="31" t="s">
        <v>52</v>
      </c>
      <c r="H514" s="30">
        <v>2251</v>
      </c>
      <c r="I514" s="47">
        <v>34900</v>
      </c>
      <c r="J514" s="47">
        <v>40195</v>
      </c>
      <c r="K514" s="15">
        <f>DATEDIF(I514,J514,"Y")</f>
        <v>14</v>
      </c>
      <c r="L514" s="16" t="str">
        <f>VLOOKUP(YEAR(I514),Categorias!A:B,2,0)</f>
        <v>CADETE</v>
      </c>
      <c r="N514" s="20" t="s">
        <v>196</v>
      </c>
      <c r="O514" s="20">
        <f>COUNTIF($H$3:$H$19475,H514)</f>
        <v>49</v>
      </c>
    </row>
    <row r="515" spans="1:15" ht="15.75">
      <c r="A515" s="3" t="s">
        <v>74</v>
      </c>
      <c r="B515" s="69">
        <v>0.00010104166666666669</v>
      </c>
      <c r="C515" s="41"/>
      <c r="D515" s="46">
        <v>5</v>
      </c>
      <c r="E515" s="15" t="s">
        <v>43</v>
      </c>
      <c r="F515" s="30" t="s">
        <v>213</v>
      </c>
      <c r="G515" s="31" t="s">
        <v>214</v>
      </c>
      <c r="H515" s="15">
        <v>508</v>
      </c>
      <c r="I515" s="47">
        <v>32617</v>
      </c>
      <c r="J515" s="47">
        <v>40236</v>
      </c>
      <c r="K515" s="15">
        <f>DATEDIF(I515,J515,"Y")</f>
        <v>20</v>
      </c>
      <c r="L515" s="16" t="str">
        <f>VLOOKUP(YEAR(I515),Categorias!A:B,2,0)</f>
        <v>PROMESA</v>
      </c>
      <c r="N515" s="20" t="s">
        <v>274</v>
      </c>
      <c r="O515" s="20">
        <f>COUNTIF($H$3:$H$19475,H515)</f>
        <v>8</v>
      </c>
    </row>
    <row r="516" spans="1:15" ht="15.75">
      <c r="A516" s="3" t="s">
        <v>74</v>
      </c>
      <c r="B516" s="69">
        <v>0.00010243055555555555</v>
      </c>
      <c r="C516" s="41">
        <v>0</v>
      </c>
      <c r="D516" s="46" t="s">
        <v>67</v>
      </c>
      <c r="E516" s="15" t="s">
        <v>43</v>
      </c>
      <c r="F516" s="30" t="s">
        <v>213</v>
      </c>
      <c r="G516" s="31" t="s">
        <v>214</v>
      </c>
      <c r="H516" s="15">
        <v>508</v>
      </c>
      <c r="I516" s="47">
        <v>32617</v>
      </c>
      <c r="J516" s="47">
        <v>40195</v>
      </c>
      <c r="K516" s="15">
        <f>DATEDIF(I516,J516,"Y")</f>
        <v>20</v>
      </c>
      <c r="L516" s="16" t="str">
        <f>VLOOKUP(YEAR(I516),Categorias!A:B,2,0)</f>
        <v>PROMESA</v>
      </c>
      <c r="N516" s="20" t="s">
        <v>196</v>
      </c>
      <c r="O516" s="20">
        <f>COUNTIF($H$3:$H$19475,H516)</f>
        <v>8</v>
      </c>
    </row>
    <row r="517" spans="1:15" ht="15.75">
      <c r="A517" s="15" t="s">
        <v>74</v>
      </c>
      <c r="B517" s="52">
        <v>0.00010300925925925927</v>
      </c>
      <c r="C517" s="34"/>
      <c r="D517" s="54">
        <v>7</v>
      </c>
      <c r="E517" s="15" t="s">
        <v>43</v>
      </c>
      <c r="F517" s="30" t="s">
        <v>82</v>
      </c>
      <c r="G517" s="31" t="s">
        <v>83</v>
      </c>
      <c r="H517" s="30">
        <v>2250</v>
      </c>
      <c r="I517" s="47">
        <v>35009</v>
      </c>
      <c r="J517" s="47">
        <v>40131</v>
      </c>
      <c r="K517" s="15">
        <f>DATEDIF(I517,J517,"Y")</f>
        <v>14</v>
      </c>
      <c r="L517" s="16" t="str">
        <f>VLOOKUP(YEAR(I517),Categorias!A:B,2,0)</f>
        <v>CADETE</v>
      </c>
      <c r="N517" s="20" t="s">
        <v>78</v>
      </c>
      <c r="O517" s="20">
        <f>COUNTIF($H$3:$H$19475,H517)</f>
        <v>40</v>
      </c>
    </row>
    <row r="518" spans="1:15" ht="15.75">
      <c r="A518" s="3" t="s">
        <v>74</v>
      </c>
      <c r="B518" s="69">
        <v>0.0001045138888888889</v>
      </c>
      <c r="C518" s="34"/>
      <c r="D518" s="54">
        <v>8</v>
      </c>
      <c r="E518" s="15" t="s">
        <v>43</v>
      </c>
      <c r="F518" s="30" t="s">
        <v>82</v>
      </c>
      <c r="G518" s="31" t="s">
        <v>83</v>
      </c>
      <c r="H518" s="30">
        <v>2250</v>
      </c>
      <c r="I518" s="47">
        <v>35009</v>
      </c>
      <c r="J518" s="47">
        <v>40236</v>
      </c>
      <c r="K518" s="15">
        <f>DATEDIF(I518,J518,"Y")</f>
        <v>14</v>
      </c>
      <c r="L518" s="16" t="str">
        <f>VLOOKUP(YEAR(I518),Categorias!A:B,2,0)</f>
        <v>CADETE</v>
      </c>
      <c r="N518" s="20" t="s">
        <v>274</v>
      </c>
      <c r="O518" s="20">
        <f>COUNTIF($H$3:$H$19475,H518)</f>
        <v>40</v>
      </c>
    </row>
    <row r="519" spans="1:15" ht="15.75">
      <c r="A519" s="15" t="s">
        <v>74</v>
      </c>
      <c r="B519" s="76">
        <v>0.0001046296296296296</v>
      </c>
      <c r="C519" s="41"/>
      <c r="D519" s="46">
        <v>14</v>
      </c>
      <c r="E519" s="15" t="s">
        <v>43</v>
      </c>
      <c r="F519" s="30" t="s">
        <v>82</v>
      </c>
      <c r="G519" s="31" t="s">
        <v>83</v>
      </c>
      <c r="H519" s="30">
        <v>2250</v>
      </c>
      <c r="I519" s="47">
        <v>35009</v>
      </c>
      <c r="J519" s="47">
        <v>40208</v>
      </c>
      <c r="K519" s="15">
        <f>DATEDIF(I519,J519,"Y")</f>
        <v>14</v>
      </c>
      <c r="L519" s="16" t="str">
        <f>VLOOKUP(YEAR(I519),Categorias!A:B,2,0)</f>
        <v>CADETE</v>
      </c>
      <c r="N519" s="20" t="s">
        <v>274</v>
      </c>
      <c r="O519" s="20">
        <f>COUNTIF($H$3:$H$19475,H519)</f>
        <v>40</v>
      </c>
    </row>
    <row r="520" spans="1:15" ht="15.75">
      <c r="A520" s="15" t="s">
        <v>74</v>
      </c>
      <c r="B520" s="69">
        <v>0.00010486111111111111</v>
      </c>
      <c r="D520" s="19">
        <v>18</v>
      </c>
      <c r="E520" s="15" t="s">
        <v>43</v>
      </c>
      <c r="F520" s="60" t="s">
        <v>268</v>
      </c>
      <c r="G520" s="31" t="s">
        <v>269</v>
      </c>
      <c r="H520" s="60">
        <v>2813</v>
      </c>
      <c r="I520" s="47">
        <v>34398</v>
      </c>
      <c r="J520" s="47">
        <v>40229</v>
      </c>
      <c r="K520" s="15">
        <f>DATEDIF(I520,J520,"Y")</f>
        <v>15</v>
      </c>
      <c r="L520" s="16" t="s">
        <v>16</v>
      </c>
      <c r="N520" s="20" t="s">
        <v>274</v>
      </c>
      <c r="O520" s="20">
        <f>COUNTIF($H$3:$H$19475,H520)</f>
        <v>17</v>
      </c>
    </row>
    <row r="521" spans="1:15" ht="15.75">
      <c r="A521" s="3" t="s">
        <v>74</v>
      </c>
      <c r="B521" s="69">
        <v>0.00010520833333333333</v>
      </c>
      <c r="D521" s="19">
        <v>14</v>
      </c>
      <c r="E521" s="15" t="s">
        <v>43</v>
      </c>
      <c r="F521" s="60" t="s">
        <v>268</v>
      </c>
      <c r="G521" s="31" t="s">
        <v>269</v>
      </c>
      <c r="H521" s="60">
        <v>2813</v>
      </c>
      <c r="I521" s="47">
        <v>34398</v>
      </c>
      <c r="J521" s="47">
        <v>40236</v>
      </c>
      <c r="K521" s="15">
        <f>DATEDIF(I521,J521,"Y")</f>
        <v>15</v>
      </c>
      <c r="L521" s="16" t="str">
        <f>VLOOKUP(YEAR(I521),Categorias!A:B,2,0)</f>
        <v>JUVENIL</v>
      </c>
      <c r="N521" s="20" t="s">
        <v>274</v>
      </c>
      <c r="O521" s="20">
        <f>COUNTIF($H$3:$H$19475,H521)</f>
        <v>17</v>
      </c>
    </row>
    <row r="522" spans="1:15" ht="15.75">
      <c r="A522" s="15" t="s">
        <v>74</v>
      </c>
      <c r="B522" s="52">
        <v>0.00010532407407407407</v>
      </c>
      <c r="C522" s="41">
        <v>-1.6</v>
      </c>
      <c r="D522" s="46" t="s">
        <v>67</v>
      </c>
      <c r="E522" s="15" t="s">
        <v>43</v>
      </c>
      <c r="F522" s="30" t="s">
        <v>82</v>
      </c>
      <c r="G522" s="31" t="s">
        <v>83</v>
      </c>
      <c r="H522" s="30">
        <v>2250</v>
      </c>
      <c r="I522" s="47">
        <v>35009</v>
      </c>
      <c r="J522" s="47">
        <v>40138</v>
      </c>
      <c r="K522" s="15">
        <f>DATEDIF(I522,J522,"Y")</f>
        <v>14</v>
      </c>
      <c r="L522" s="16" t="str">
        <f>VLOOKUP(YEAR(I522),Categorias!A:B,2,0)</f>
        <v>CADETE</v>
      </c>
      <c r="N522" s="20" t="s">
        <v>123</v>
      </c>
      <c r="O522" s="20">
        <f>COUNTIF($H$3:$H$19475,H522)</f>
        <v>40</v>
      </c>
    </row>
    <row r="523" spans="1:15" ht="15.75">
      <c r="A523" s="15" t="s">
        <v>74</v>
      </c>
      <c r="B523" s="69">
        <v>0.00010578703703703705</v>
      </c>
      <c r="C523" s="34">
        <v>0.2</v>
      </c>
      <c r="D523" s="54">
        <v>7</v>
      </c>
      <c r="E523" s="15" t="s">
        <v>43</v>
      </c>
      <c r="F523" s="30" t="s">
        <v>82</v>
      </c>
      <c r="G523" s="31" t="s">
        <v>83</v>
      </c>
      <c r="H523" s="30">
        <v>2250</v>
      </c>
      <c r="I523" s="47">
        <v>35009</v>
      </c>
      <c r="J523" s="47">
        <v>40159</v>
      </c>
      <c r="K523" s="15">
        <f>DATEDIF(I523,J523,"Y")</f>
        <v>14</v>
      </c>
      <c r="L523" s="16" t="str">
        <f>VLOOKUP(YEAR(I523),Categorias!A:B,2,0)</f>
        <v>CADETE</v>
      </c>
      <c r="N523" s="20" t="s">
        <v>78</v>
      </c>
      <c r="O523" s="20">
        <f>COUNTIF($H$3:$H$19475,H523)</f>
        <v>40</v>
      </c>
    </row>
    <row r="524" spans="1:15" ht="15.75">
      <c r="A524" s="15" t="s">
        <v>74</v>
      </c>
      <c r="B524" s="69">
        <v>0.00010729166666666667</v>
      </c>
      <c r="C524" s="34">
        <v>0.7</v>
      </c>
      <c r="D524" s="54">
        <v>10</v>
      </c>
      <c r="E524" s="15" t="s">
        <v>43</v>
      </c>
      <c r="F524" s="30" t="s">
        <v>82</v>
      </c>
      <c r="G524" s="31" t="s">
        <v>83</v>
      </c>
      <c r="H524" s="30">
        <v>2250</v>
      </c>
      <c r="I524" s="47">
        <v>35009</v>
      </c>
      <c r="J524" s="47">
        <v>40166</v>
      </c>
      <c r="K524" s="15">
        <f>DATEDIF(I524,J524,"Y")</f>
        <v>14</v>
      </c>
      <c r="L524" s="16" t="str">
        <f>VLOOKUP(YEAR(I524),Categorias!A:B,2,0)</f>
        <v>CADETE</v>
      </c>
      <c r="N524" s="20" t="s">
        <v>184</v>
      </c>
      <c r="O524" s="20">
        <f>COUNTIF($H$3:$H$19475,H524)</f>
        <v>40</v>
      </c>
    </row>
    <row r="525" spans="1:15" ht="15.75">
      <c r="A525" s="3" t="s">
        <v>74</v>
      </c>
      <c r="B525" s="69">
        <v>0.00010729166666666667</v>
      </c>
      <c r="C525" s="41">
        <v>0</v>
      </c>
      <c r="D525" s="46" t="s">
        <v>67</v>
      </c>
      <c r="E525" s="15" t="s">
        <v>43</v>
      </c>
      <c r="F525" s="30" t="s">
        <v>82</v>
      </c>
      <c r="G525" s="31" t="s">
        <v>83</v>
      </c>
      <c r="H525" s="30">
        <v>2250</v>
      </c>
      <c r="I525" s="47">
        <v>35009</v>
      </c>
      <c r="J525" s="47">
        <v>40195</v>
      </c>
      <c r="K525" s="15">
        <f>DATEDIF(I525,J525,"Y")</f>
        <v>14</v>
      </c>
      <c r="L525" s="16" t="str">
        <f>VLOOKUP(YEAR(I525),Categorias!A:B,2,0)</f>
        <v>CADETE</v>
      </c>
      <c r="N525" s="20" t="s">
        <v>196</v>
      </c>
      <c r="O525" s="20">
        <f>COUNTIF($H$3:$H$19475,H525)</f>
        <v>40</v>
      </c>
    </row>
    <row r="526" spans="1:15" ht="15.75">
      <c r="A526" s="15" t="s">
        <v>74</v>
      </c>
      <c r="B526" s="52">
        <v>0.00010763888888888889</v>
      </c>
      <c r="C526" s="41"/>
      <c r="D526" s="53">
        <v>16</v>
      </c>
      <c r="E526" s="19" t="s">
        <v>43</v>
      </c>
      <c r="F526" s="32" t="s">
        <v>56</v>
      </c>
      <c r="G526" s="31" t="s">
        <v>57</v>
      </c>
      <c r="H526" s="32">
        <v>2837</v>
      </c>
      <c r="I526" s="47">
        <v>35237</v>
      </c>
      <c r="J526" s="47">
        <v>40131</v>
      </c>
      <c r="K526" s="15">
        <f>DATEDIF(I526,J526,"Y")</f>
        <v>13</v>
      </c>
      <c r="L526" s="16" t="str">
        <f>VLOOKUP(YEAR(I526),Categorias!A:B,2,0)</f>
        <v>CADETE</v>
      </c>
      <c r="N526" s="20" t="s">
        <v>78</v>
      </c>
      <c r="O526" s="20">
        <f>COUNTIF($H$3:$H$19475,H526)</f>
        <v>19</v>
      </c>
    </row>
    <row r="527" spans="1:15" ht="15.75">
      <c r="A527" s="15" t="s">
        <v>74</v>
      </c>
      <c r="B527" s="52">
        <v>0.00010763888888888889</v>
      </c>
      <c r="C527" s="41"/>
      <c r="D527" s="46">
        <v>14</v>
      </c>
      <c r="E527" s="15" t="s">
        <v>43</v>
      </c>
      <c r="F527" s="32" t="s">
        <v>77</v>
      </c>
      <c r="G527" s="31" t="s">
        <v>57</v>
      </c>
      <c r="H527" s="32">
        <v>2838</v>
      </c>
      <c r="I527" s="47">
        <v>35237</v>
      </c>
      <c r="J527" s="47">
        <v>40131</v>
      </c>
      <c r="K527" s="15">
        <f>DATEDIF(I527,J527,"Y")</f>
        <v>13</v>
      </c>
      <c r="L527" s="16" t="str">
        <f>VLOOKUP(YEAR(I527),Categorias!A:B,2,0)</f>
        <v>CADETE</v>
      </c>
      <c r="N527" s="20" t="s">
        <v>78</v>
      </c>
      <c r="O527" s="20">
        <f>COUNTIF($H$3:$H$19475,H527)</f>
        <v>14</v>
      </c>
    </row>
    <row r="528" spans="1:15" s="50" customFormat="1" ht="15.75">
      <c r="A528" s="15" t="s">
        <v>74</v>
      </c>
      <c r="B528" s="52">
        <v>0.00010763888888888889</v>
      </c>
      <c r="C528" s="41">
        <v>-0.7</v>
      </c>
      <c r="D528" s="46" t="s">
        <v>67</v>
      </c>
      <c r="E528" s="15" t="s">
        <v>43</v>
      </c>
      <c r="F528" s="30" t="s">
        <v>82</v>
      </c>
      <c r="G528" s="31" t="s">
        <v>83</v>
      </c>
      <c r="H528" s="30">
        <v>2250</v>
      </c>
      <c r="I528" s="47">
        <v>35009</v>
      </c>
      <c r="J528" s="47">
        <v>40174</v>
      </c>
      <c r="K528" s="15">
        <f>DATEDIF(I528,J528,"Y")</f>
        <v>14</v>
      </c>
      <c r="L528" s="16" t="str">
        <f>VLOOKUP(YEAR(I528),Categorias!A:B,2,0)</f>
        <v>CADETE</v>
      </c>
      <c r="M528" s="19"/>
      <c r="N528" s="20" t="s">
        <v>196</v>
      </c>
      <c r="O528" s="20">
        <f>COUNTIF($H$3:$H$19475,H528)</f>
        <v>40</v>
      </c>
    </row>
    <row r="529" spans="1:15" ht="15.75">
      <c r="A529" s="19" t="s">
        <v>74</v>
      </c>
      <c r="B529" s="52">
        <v>0.0001111111111111111</v>
      </c>
      <c r="C529" s="41"/>
      <c r="D529" s="46">
        <v>23</v>
      </c>
      <c r="E529" s="15" t="s">
        <v>43</v>
      </c>
      <c r="F529" s="32" t="s">
        <v>84</v>
      </c>
      <c r="G529" s="31" t="s">
        <v>85</v>
      </c>
      <c r="H529" s="32" t="s">
        <v>224</v>
      </c>
      <c r="I529" s="24">
        <v>35600</v>
      </c>
      <c r="J529" s="47">
        <v>40131</v>
      </c>
      <c r="K529" s="15">
        <f>DATEDIF(I529,J529,"Y")</f>
        <v>12</v>
      </c>
      <c r="L529" s="16" t="str">
        <f>VLOOKUP(YEAR(I529),Categorias!A:B,2,0)</f>
        <v>INFANTIL</v>
      </c>
      <c r="N529" s="20" t="s">
        <v>78</v>
      </c>
      <c r="O529" s="20">
        <f>COUNTIF($H$3:$H$19475,H529)</f>
        <v>21</v>
      </c>
    </row>
    <row r="530" spans="1:15" ht="15.75">
      <c r="A530" s="3" t="s">
        <v>74</v>
      </c>
      <c r="B530" s="69">
        <v>0.0001116898148148148</v>
      </c>
      <c r="C530" s="41"/>
      <c r="D530" s="46">
        <v>34</v>
      </c>
      <c r="E530" s="15" t="s">
        <v>43</v>
      </c>
      <c r="F530" s="32" t="s">
        <v>84</v>
      </c>
      <c r="G530" s="31" t="s">
        <v>85</v>
      </c>
      <c r="H530" s="32" t="s">
        <v>224</v>
      </c>
      <c r="I530" s="24">
        <v>35600</v>
      </c>
      <c r="J530" s="47">
        <v>40236</v>
      </c>
      <c r="K530" s="15">
        <f>DATEDIF(I530,J530,"Y")</f>
        <v>12</v>
      </c>
      <c r="L530" s="16" t="str">
        <f>VLOOKUP(YEAR(I530),Categorias!A:B,2,0)</f>
        <v>INFANTIL</v>
      </c>
      <c r="N530" s="20" t="s">
        <v>274</v>
      </c>
      <c r="O530" s="20">
        <f>COUNTIF($H$3:$H$19475,H530)</f>
        <v>21</v>
      </c>
    </row>
    <row r="531" spans="1:15" ht="15.75">
      <c r="A531" s="53" t="s">
        <v>74</v>
      </c>
      <c r="B531" s="52">
        <v>0.0001122685185185185</v>
      </c>
      <c r="C531" s="41"/>
      <c r="D531" s="46">
        <v>1</v>
      </c>
      <c r="E531" s="15" t="s">
        <v>43</v>
      </c>
      <c r="F531" s="32" t="s">
        <v>84</v>
      </c>
      <c r="G531" s="31" t="s">
        <v>85</v>
      </c>
      <c r="H531" s="32" t="s">
        <v>224</v>
      </c>
      <c r="I531" s="24">
        <v>35600</v>
      </c>
      <c r="J531" s="47">
        <v>40194</v>
      </c>
      <c r="K531" s="15">
        <f>DATEDIF(I531,J531,"Y")</f>
        <v>12</v>
      </c>
      <c r="L531" s="16" t="str">
        <f>VLOOKUP(YEAR(I531),Categorias!A:B,2,0)</f>
        <v>INFANTIL</v>
      </c>
      <c r="N531" s="20" t="s">
        <v>78</v>
      </c>
      <c r="O531" s="20">
        <f>COUNTIF($H$3:$H$19475,H531)</f>
        <v>21</v>
      </c>
    </row>
    <row r="532" spans="1:15" ht="15.75">
      <c r="A532" s="15" t="s">
        <v>74</v>
      </c>
      <c r="B532" s="52">
        <v>0.00011458333333333334</v>
      </c>
      <c r="D532" s="19">
        <v>32</v>
      </c>
      <c r="E532" s="15" t="s">
        <v>43</v>
      </c>
      <c r="F532" s="30" t="s">
        <v>88</v>
      </c>
      <c r="G532" s="30" t="s">
        <v>89</v>
      </c>
      <c r="H532" s="32">
        <v>9010</v>
      </c>
      <c r="I532" s="25">
        <v>35428</v>
      </c>
      <c r="J532" s="47">
        <v>40131</v>
      </c>
      <c r="K532" s="15">
        <f>DATEDIF(I532,J532,"Y")</f>
        <v>12</v>
      </c>
      <c r="L532" s="16" t="str">
        <f>VLOOKUP(YEAR(I532),Categorias!A:B,2,0)</f>
        <v>CADETE</v>
      </c>
      <c r="N532" s="20" t="s">
        <v>78</v>
      </c>
      <c r="O532" s="20">
        <f>COUNTIF($H$3:$H$19475,H532)</f>
        <v>4</v>
      </c>
    </row>
    <row r="533" spans="1:15" ht="15.75">
      <c r="A533" s="3" t="s">
        <v>74</v>
      </c>
      <c r="B533" s="52">
        <v>0.00011574074074074073</v>
      </c>
      <c r="C533" s="41"/>
      <c r="D533" s="46">
        <v>11</v>
      </c>
      <c r="E533" s="15" t="s">
        <v>43</v>
      </c>
      <c r="F533" s="30" t="s">
        <v>51</v>
      </c>
      <c r="G533" s="31" t="s">
        <v>52</v>
      </c>
      <c r="H533" s="32" t="s">
        <v>225</v>
      </c>
      <c r="I533" s="47">
        <v>37089</v>
      </c>
      <c r="J533" s="47">
        <v>40264</v>
      </c>
      <c r="K533" s="15">
        <f>DATEDIF(I533,J533,"Y")</f>
        <v>8</v>
      </c>
      <c r="L533" s="16" t="str">
        <f>VLOOKUP(YEAR(I533),Categorias!A:B,2,0)</f>
        <v>BENJAMIN</v>
      </c>
      <c r="N533" s="20" t="s">
        <v>242</v>
      </c>
      <c r="O533" s="20">
        <f>COUNTIF($H$3:$H$19475,H533)</f>
        <v>21</v>
      </c>
    </row>
    <row r="534" spans="1:15" ht="15.75">
      <c r="A534" s="3" t="s">
        <v>74</v>
      </c>
      <c r="B534" s="52">
        <v>0.00011574074074074073</v>
      </c>
      <c r="C534" s="41"/>
      <c r="D534" s="46">
        <v>21</v>
      </c>
      <c r="E534" s="15" t="s">
        <v>43</v>
      </c>
      <c r="F534" s="30" t="s">
        <v>53</v>
      </c>
      <c r="G534" s="31" t="s">
        <v>451</v>
      </c>
      <c r="H534" s="30" t="s">
        <v>229</v>
      </c>
      <c r="I534" s="47">
        <v>36136</v>
      </c>
      <c r="J534" s="47">
        <v>40292</v>
      </c>
      <c r="K534" s="15">
        <f>DATEDIF(I534,J534,"Y")</f>
        <v>11</v>
      </c>
      <c r="L534" s="16" t="str">
        <f>VLOOKUP(YEAR(I534),Categorias!A:B,2,0)</f>
        <v>ALEVIN</v>
      </c>
      <c r="N534" s="20" t="s">
        <v>113</v>
      </c>
      <c r="O534" s="20">
        <f>COUNTIF($H$3:$H$19475,H534)</f>
        <v>15</v>
      </c>
    </row>
    <row r="535" spans="1:15" ht="15.75">
      <c r="A535" s="15" t="s">
        <v>74</v>
      </c>
      <c r="B535" s="52">
        <v>0.00011689814814814815</v>
      </c>
      <c r="C535" s="41"/>
      <c r="D535" s="46" t="s">
        <v>67</v>
      </c>
      <c r="E535" s="15" t="s">
        <v>43</v>
      </c>
      <c r="F535" s="30" t="s">
        <v>53</v>
      </c>
      <c r="G535" s="31" t="s">
        <v>451</v>
      </c>
      <c r="H535" s="30" t="s">
        <v>229</v>
      </c>
      <c r="I535" s="47">
        <v>36136</v>
      </c>
      <c r="J535" s="47">
        <v>40138</v>
      </c>
      <c r="K535" s="15">
        <f>DATEDIF(I535,J535,"Y")</f>
        <v>10</v>
      </c>
      <c r="L535" s="16" t="str">
        <f>VLOOKUP(YEAR(I535),Categorias!A:B,2,0)</f>
        <v>ALEVIN</v>
      </c>
      <c r="N535" s="20" t="s">
        <v>123</v>
      </c>
      <c r="O535" s="20">
        <f>COUNTIF($H$3:$H$19475,H535)</f>
        <v>15</v>
      </c>
    </row>
    <row r="536" spans="1:15" ht="15.75">
      <c r="A536" s="3" t="s">
        <v>74</v>
      </c>
      <c r="B536" s="52">
        <v>0.00011689814814814815</v>
      </c>
      <c r="C536" s="41"/>
      <c r="D536" s="46">
        <v>11</v>
      </c>
      <c r="E536" s="15" t="s">
        <v>43</v>
      </c>
      <c r="F536" s="30" t="s">
        <v>53</v>
      </c>
      <c r="G536" s="31" t="s">
        <v>451</v>
      </c>
      <c r="H536" s="30" t="s">
        <v>229</v>
      </c>
      <c r="I536" s="47">
        <v>36136</v>
      </c>
      <c r="J536" s="47">
        <v>40264</v>
      </c>
      <c r="K536" s="15">
        <f>DATEDIF(I536,J536,"Y")</f>
        <v>11</v>
      </c>
      <c r="L536" s="16" t="str">
        <f>VLOOKUP(YEAR(I536),Categorias!A:B,2,0)</f>
        <v>ALEVIN</v>
      </c>
      <c r="N536" s="20" t="s">
        <v>242</v>
      </c>
      <c r="O536" s="20">
        <f>COUNTIF($H$3:$H$19475,H536)</f>
        <v>15</v>
      </c>
    </row>
    <row r="537" spans="1:15" ht="15.75">
      <c r="A537" s="15" t="s">
        <v>74</v>
      </c>
      <c r="B537" s="52">
        <v>0.00011805555555555555</v>
      </c>
      <c r="C537" s="41"/>
      <c r="D537" s="46" t="s">
        <v>67</v>
      </c>
      <c r="E537" s="19" t="s">
        <v>43</v>
      </c>
      <c r="F537" s="32" t="s">
        <v>56</v>
      </c>
      <c r="G537" s="31" t="s">
        <v>130</v>
      </c>
      <c r="H537" s="32" t="s">
        <v>230</v>
      </c>
      <c r="I537" s="24">
        <v>35899</v>
      </c>
      <c r="J537" s="47">
        <v>40138</v>
      </c>
      <c r="K537" s="15">
        <f>DATEDIF(I537,J537,"Y")</f>
        <v>11</v>
      </c>
      <c r="L537" s="16" t="str">
        <f>VLOOKUP(YEAR(I537),Categorias!A:B,2,0)</f>
        <v>ALEVIN</v>
      </c>
      <c r="N537" s="20" t="s">
        <v>123</v>
      </c>
      <c r="O537" s="20">
        <f>COUNTIF($H$3:$H$19475,H537)</f>
        <v>8</v>
      </c>
    </row>
    <row r="538" spans="1:15" ht="15.75">
      <c r="A538" s="15" t="s">
        <v>74</v>
      </c>
      <c r="B538" s="52">
        <v>0.00011921296296296299</v>
      </c>
      <c r="C538" s="41"/>
      <c r="D538" s="46">
        <v>7</v>
      </c>
      <c r="E538" s="15" t="s">
        <v>43</v>
      </c>
      <c r="F538" s="30" t="s">
        <v>51</v>
      </c>
      <c r="G538" s="31" t="s">
        <v>52</v>
      </c>
      <c r="H538" s="32" t="s">
        <v>225</v>
      </c>
      <c r="I538" s="47">
        <v>37089</v>
      </c>
      <c r="J538" s="47">
        <v>40306</v>
      </c>
      <c r="K538" s="15">
        <f>DATEDIF(I538,J538,"Y")</f>
        <v>8</v>
      </c>
      <c r="L538" s="16" t="str">
        <f>VLOOKUP(YEAR(I538),Categorias!A:B,2,0)</f>
        <v>BENJAMIN</v>
      </c>
      <c r="N538" s="4" t="s">
        <v>78</v>
      </c>
      <c r="O538" s="20">
        <f>COUNTIF($H$3:$H$19475,H538)</f>
        <v>21</v>
      </c>
    </row>
    <row r="539" spans="1:15" ht="15.75">
      <c r="A539" s="15" t="s">
        <v>74</v>
      </c>
      <c r="B539" s="52">
        <v>0.00012037037037037039</v>
      </c>
      <c r="C539" s="41"/>
      <c r="D539" s="46">
        <v>32</v>
      </c>
      <c r="E539" s="19" t="s">
        <v>43</v>
      </c>
      <c r="F539" s="32" t="s">
        <v>56</v>
      </c>
      <c r="G539" s="31" t="s">
        <v>130</v>
      </c>
      <c r="H539" s="32" t="s">
        <v>230</v>
      </c>
      <c r="I539" s="24">
        <v>35899</v>
      </c>
      <c r="J539" s="47">
        <v>40250</v>
      </c>
      <c r="K539" s="15">
        <f>DATEDIF(I539,J539,"Y")</f>
        <v>11</v>
      </c>
      <c r="L539" s="16" t="str">
        <f>VLOOKUP(YEAR(I539),Categorias!A:B,2,0)</f>
        <v>ALEVIN</v>
      </c>
      <c r="N539" s="20" t="s">
        <v>123</v>
      </c>
      <c r="O539" s="20">
        <f>COUNTIF($H$3:$H$19475,H539)</f>
        <v>8</v>
      </c>
    </row>
    <row r="540" spans="1:15" ht="15.75">
      <c r="A540" s="3" t="s">
        <v>74</v>
      </c>
      <c r="B540" s="52">
        <v>0.00012037037037037039</v>
      </c>
      <c r="C540" s="41"/>
      <c r="D540" s="46">
        <v>12</v>
      </c>
      <c r="E540" s="15" t="s">
        <v>43</v>
      </c>
      <c r="F540" s="30" t="s">
        <v>51</v>
      </c>
      <c r="G540" s="31" t="s">
        <v>52</v>
      </c>
      <c r="H540" s="32" t="s">
        <v>225</v>
      </c>
      <c r="I540" s="47">
        <v>37089</v>
      </c>
      <c r="J540" s="47">
        <v>40292</v>
      </c>
      <c r="K540" s="15">
        <f>DATEDIF(I540,J540,"Y")</f>
        <v>8</v>
      </c>
      <c r="L540" s="16" t="str">
        <f>VLOOKUP(YEAR(I540),Categorias!A:B,2,0)</f>
        <v>BENJAMIN</v>
      </c>
      <c r="N540" s="20" t="s">
        <v>113</v>
      </c>
      <c r="O540" s="20">
        <f>COUNTIF($H$3:$H$19475,H540)</f>
        <v>21</v>
      </c>
    </row>
    <row r="541" spans="1:15" ht="15.75">
      <c r="A541" s="15" t="s">
        <v>74</v>
      </c>
      <c r="B541" s="52">
        <v>0.00012152777777777776</v>
      </c>
      <c r="C541" s="23">
        <v>0.4</v>
      </c>
      <c r="D541" s="19">
        <v>6</v>
      </c>
      <c r="E541" s="15" t="s">
        <v>43</v>
      </c>
      <c r="F541" s="30" t="s">
        <v>88</v>
      </c>
      <c r="G541" s="30" t="s">
        <v>89</v>
      </c>
      <c r="H541" s="32">
        <v>9010</v>
      </c>
      <c r="I541" s="25">
        <v>35428</v>
      </c>
      <c r="J541" s="47">
        <v>40188</v>
      </c>
      <c r="K541" s="15">
        <f>DATEDIF(I541,J541,"Y")</f>
        <v>13</v>
      </c>
      <c r="L541" s="16" t="str">
        <f>VLOOKUP(YEAR(I541),Categorias!A:B,2,0)</f>
        <v>CADETE</v>
      </c>
      <c r="N541" s="20" t="s">
        <v>242</v>
      </c>
      <c r="O541" s="20">
        <f>COUNTIF($H$3:$H$19475,H541)</f>
        <v>4</v>
      </c>
    </row>
    <row r="542" spans="1:15" ht="15.75">
      <c r="A542" s="3" t="s">
        <v>74</v>
      </c>
      <c r="B542" s="52">
        <v>0.00012152777777777776</v>
      </c>
      <c r="C542" s="41"/>
      <c r="D542" s="46">
        <v>2</v>
      </c>
      <c r="E542" s="15" t="s">
        <v>43</v>
      </c>
      <c r="F542" s="30" t="s">
        <v>51</v>
      </c>
      <c r="G542" s="31" t="s">
        <v>52</v>
      </c>
      <c r="H542" s="32" t="s">
        <v>225</v>
      </c>
      <c r="I542" s="47">
        <v>37089</v>
      </c>
      <c r="J542" s="47">
        <v>40194</v>
      </c>
      <c r="K542" s="15">
        <f>DATEDIF(I542,J542,"Y")</f>
        <v>8</v>
      </c>
      <c r="L542" s="16" t="str">
        <f>VLOOKUP(YEAR(I542),Categorias!A:B,2,0)</f>
        <v>BENJAMIN</v>
      </c>
      <c r="N542" s="20" t="s">
        <v>78</v>
      </c>
      <c r="O542" s="20">
        <f>COUNTIF($H$3:$H$19475,H542)</f>
        <v>21</v>
      </c>
    </row>
    <row r="543" spans="1:15" ht="15.75">
      <c r="A543" s="3" t="s">
        <v>74</v>
      </c>
      <c r="B543" s="52">
        <v>0.00012268518518518517</v>
      </c>
      <c r="D543" s="19">
        <v>12</v>
      </c>
      <c r="E543" s="3" t="s">
        <v>10</v>
      </c>
      <c r="F543" s="19" t="s">
        <v>90</v>
      </c>
      <c r="G543" s="19" t="s">
        <v>91</v>
      </c>
      <c r="H543" s="32" t="s">
        <v>226</v>
      </c>
      <c r="I543" s="24">
        <v>37037</v>
      </c>
      <c r="J543" s="47">
        <v>40264</v>
      </c>
      <c r="K543" s="15">
        <f>DATEDIF(I543,J543,"Y")</f>
        <v>8</v>
      </c>
      <c r="L543" s="16" t="str">
        <f>VLOOKUP(YEAR(I543),Categorias!A:B,2,0)</f>
        <v>BENJAMIN</v>
      </c>
      <c r="N543" s="20" t="s">
        <v>242</v>
      </c>
      <c r="O543" s="20">
        <f>COUNTIF($H$3:$H$19475,H543)</f>
        <v>4</v>
      </c>
    </row>
    <row r="544" spans="1:15" ht="15.75">
      <c r="A544" s="15" t="s">
        <v>74</v>
      </c>
      <c r="B544" s="52">
        <v>0.00012384259259259258</v>
      </c>
      <c r="D544" s="19">
        <v>25</v>
      </c>
      <c r="E544" s="3" t="s">
        <v>10</v>
      </c>
      <c r="F544" s="19" t="s">
        <v>90</v>
      </c>
      <c r="G544" s="19" t="s">
        <v>91</v>
      </c>
      <c r="H544" s="32" t="s">
        <v>226</v>
      </c>
      <c r="I544" s="24">
        <v>37037</v>
      </c>
      <c r="J544" s="47">
        <v>40131</v>
      </c>
      <c r="K544" s="15">
        <f>DATEDIF(I544,J544,"Y")</f>
        <v>8</v>
      </c>
      <c r="L544" s="16" t="str">
        <f>VLOOKUP(YEAR(I544),Categorias!A:B,2,0)</f>
        <v>BENJAMIN</v>
      </c>
      <c r="N544" s="20" t="s">
        <v>78</v>
      </c>
      <c r="O544" s="20">
        <f>COUNTIF($H$3:$H$19475,H544)</f>
        <v>4</v>
      </c>
    </row>
    <row r="545" spans="1:15" ht="15.75">
      <c r="A545" s="15" t="s">
        <v>74</v>
      </c>
      <c r="B545" s="52">
        <v>0.00012500000000000003</v>
      </c>
      <c r="D545" s="19">
        <v>46</v>
      </c>
      <c r="E545" s="15" t="s">
        <v>43</v>
      </c>
      <c r="F545" s="56" t="s">
        <v>92</v>
      </c>
      <c r="G545" s="56" t="s">
        <v>93</v>
      </c>
      <c r="H545" s="32" t="s">
        <v>227</v>
      </c>
      <c r="I545" s="25">
        <v>36131</v>
      </c>
      <c r="J545" s="47">
        <v>40131</v>
      </c>
      <c r="K545" s="15">
        <f>DATEDIF(I545,J545,"Y")</f>
        <v>10</v>
      </c>
      <c r="L545" s="16" t="str">
        <f>VLOOKUP(YEAR(I545),Categorias!A:B,2,0)</f>
        <v>ALEVIN</v>
      </c>
      <c r="N545" s="20" t="s">
        <v>78</v>
      </c>
      <c r="O545" s="20">
        <f>COUNTIF($H$3:$H$19475,H545)</f>
        <v>2</v>
      </c>
    </row>
    <row r="546" spans="1:15" ht="15.75">
      <c r="A546" s="15" t="s">
        <v>74</v>
      </c>
      <c r="B546" s="52">
        <v>0.00012500000000000003</v>
      </c>
      <c r="C546" s="41"/>
      <c r="D546" s="46">
        <v>28</v>
      </c>
      <c r="E546" s="15" t="s">
        <v>43</v>
      </c>
      <c r="F546" s="30" t="s">
        <v>51</v>
      </c>
      <c r="G546" s="31" t="s">
        <v>52</v>
      </c>
      <c r="H546" s="32" t="s">
        <v>225</v>
      </c>
      <c r="I546" s="47">
        <v>37089</v>
      </c>
      <c r="J546" s="47">
        <v>40131</v>
      </c>
      <c r="K546" s="15">
        <f>DATEDIF(I546,J546,"Y")</f>
        <v>8</v>
      </c>
      <c r="L546" s="16" t="str">
        <f>VLOOKUP(YEAR(I546),Categorias!A:B,2,0)</f>
        <v>BENJAMIN</v>
      </c>
      <c r="N546" s="20" t="s">
        <v>78</v>
      </c>
      <c r="O546" s="20">
        <f>COUNTIF($H$3:$H$19475,H546)</f>
        <v>21</v>
      </c>
    </row>
    <row r="547" spans="1:15" ht="15.75">
      <c r="A547" s="15" t="s">
        <v>74</v>
      </c>
      <c r="B547" s="52">
        <v>0.0001261574074074074</v>
      </c>
      <c r="C547" s="41"/>
      <c r="D547" s="46">
        <v>4</v>
      </c>
      <c r="E547" s="15" t="s">
        <v>43</v>
      </c>
      <c r="F547" s="30" t="s">
        <v>53</v>
      </c>
      <c r="G547" s="31" t="s">
        <v>451</v>
      </c>
      <c r="H547" s="30" t="s">
        <v>229</v>
      </c>
      <c r="I547" s="47">
        <v>36136</v>
      </c>
      <c r="J547" s="47">
        <v>40188</v>
      </c>
      <c r="K547" s="15">
        <f>DATEDIF(I547,J547,"Y")</f>
        <v>11</v>
      </c>
      <c r="L547" s="16" t="str">
        <f>VLOOKUP(YEAR(I547),Categorias!A:B,2,0)</f>
        <v>ALEVIN</v>
      </c>
      <c r="N547" s="20" t="s">
        <v>242</v>
      </c>
      <c r="O547" s="20">
        <f>COUNTIF($H$3:$H$19475,H547)</f>
        <v>15</v>
      </c>
    </row>
    <row r="548" spans="1:15" ht="15.75">
      <c r="A548" s="15" t="s">
        <v>74</v>
      </c>
      <c r="B548" s="52">
        <v>0.0001273148148148148</v>
      </c>
      <c r="C548" s="41"/>
      <c r="D548" s="46">
        <v>48</v>
      </c>
      <c r="E548" s="15" t="s">
        <v>43</v>
      </c>
      <c r="F548" s="30" t="s">
        <v>51</v>
      </c>
      <c r="G548" s="31" t="s">
        <v>52</v>
      </c>
      <c r="H548" s="32" t="s">
        <v>225</v>
      </c>
      <c r="I548" s="47">
        <v>37089</v>
      </c>
      <c r="J548" s="47">
        <v>40222</v>
      </c>
      <c r="K548" s="15">
        <f>DATEDIF(I548,J548,"Y")</f>
        <v>8</v>
      </c>
      <c r="L548" s="16" t="s">
        <v>12</v>
      </c>
      <c r="N548" s="20" t="s">
        <v>78</v>
      </c>
      <c r="O548" s="20">
        <f>COUNTIF($H$3:$H$19475,H548)</f>
        <v>21</v>
      </c>
    </row>
    <row r="549" spans="1:15" ht="15.75">
      <c r="A549" s="15" t="s">
        <v>74</v>
      </c>
      <c r="B549" s="52">
        <v>0.00012847222222222223</v>
      </c>
      <c r="C549" s="41"/>
      <c r="D549" s="19">
        <v>51</v>
      </c>
      <c r="E549" s="19" t="s">
        <v>43</v>
      </c>
      <c r="F549" s="32" t="s">
        <v>86</v>
      </c>
      <c r="G549" s="31" t="s">
        <v>87</v>
      </c>
      <c r="H549" s="32" t="s">
        <v>231</v>
      </c>
      <c r="I549" s="24">
        <v>36151</v>
      </c>
      <c r="J549" s="47">
        <v>40131</v>
      </c>
      <c r="K549" s="15">
        <f>DATEDIF(I549,J549,"Y")</f>
        <v>10</v>
      </c>
      <c r="L549" s="16" t="str">
        <f>VLOOKUP(YEAR(I549),Categorias!A:B,2,0)</f>
        <v>ALEVIN</v>
      </c>
      <c r="N549" s="20" t="s">
        <v>78</v>
      </c>
      <c r="O549" s="20">
        <f>COUNTIF($H$3:$H$19475,H549)</f>
        <v>2</v>
      </c>
    </row>
    <row r="550" spans="1:15" ht="15.75">
      <c r="A550" s="15" t="s">
        <v>74</v>
      </c>
      <c r="B550" s="52">
        <v>0.00013078703703703706</v>
      </c>
      <c r="C550" s="41"/>
      <c r="D550" s="46" t="s">
        <v>67</v>
      </c>
      <c r="E550" s="15" t="s">
        <v>43</v>
      </c>
      <c r="F550" s="30" t="s">
        <v>51</v>
      </c>
      <c r="G550" s="31" t="s">
        <v>52</v>
      </c>
      <c r="H550" s="32" t="s">
        <v>225</v>
      </c>
      <c r="I550" s="47">
        <v>37089</v>
      </c>
      <c r="J550" s="47">
        <v>40138</v>
      </c>
      <c r="K550" s="15">
        <f>DATEDIF(I550,J550,"Y")</f>
        <v>8</v>
      </c>
      <c r="L550" s="16" t="str">
        <f>VLOOKUP(YEAR(I550),Categorias!A:B,2,0)</f>
        <v>BENJAMIN</v>
      </c>
      <c r="N550" s="20" t="s">
        <v>123</v>
      </c>
      <c r="O550" s="20">
        <f>COUNTIF($H$3:$H$19475,H550)</f>
        <v>21</v>
      </c>
    </row>
    <row r="551" spans="1:15" ht="15.75">
      <c r="A551" s="15" t="s">
        <v>74</v>
      </c>
      <c r="B551" s="69" t="s">
        <v>250</v>
      </c>
      <c r="C551" s="41"/>
      <c r="D551" s="19" t="s">
        <v>67</v>
      </c>
      <c r="E551" s="15" t="s">
        <v>10</v>
      </c>
      <c r="F551" s="32" t="s">
        <v>173</v>
      </c>
      <c r="G551" s="31" t="s">
        <v>174</v>
      </c>
      <c r="H551" s="32">
        <v>1759</v>
      </c>
      <c r="I551" s="47">
        <v>33379</v>
      </c>
      <c r="J551" s="47">
        <v>40208</v>
      </c>
      <c r="K551" s="15">
        <f>DATEDIF(I551,J551,"Y")</f>
        <v>18</v>
      </c>
      <c r="L551" s="16" t="str">
        <f>VLOOKUP(YEAR(I551),Categorias!A:B,2,0)</f>
        <v>JUNIOR</v>
      </c>
      <c r="N551" s="20" t="s">
        <v>274</v>
      </c>
      <c r="O551" s="20">
        <f>COUNTIF($H$3:$H$19475,H551)</f>
        <v>49</v>
      </c>
    </row>
    <row r="552" spans="1:15" ht="15.75">
      <c r="A552" s="15" t="s">
        <v>74</v>
      </c>
      <c r="B552" s="69" t="s">
        <v>250</v>
      </c>
      <c r="D552" s="19" t="s">
        <v>67</v>
      </c>
      <c r="E552" s="15" t="s">
        <v>43</v>
      </c>
      <c r="F552" s="60" t="s">
        <v>268</v>
      </c>
      <c r="G552" s="31" t="s">
        <v>269</v>
      </c>
      <c r="H552" s="60">
        <v>2813</v>
      </c>
      <c r="I552" s="47">
        <v>34398</v>
      </c>
      <c r="J552" s="47">
        <v>40208</v>
      </c>
      <c r="K552" s="15">
        <f>DATEDIF(I552,J552,"Y")</f>
        <v>15</v>
      </c>
      <c r="L552" s="16" t="str">
        <f>VLOOKUP(YEAR(I552),Categorias!A:B,2,0)</f>
        <v>JUVENIL</v>
      </c>
      <c r="N552" s="20" t="s">
        <v>274</v>
      </c>
      <c r="O552" s="20">
        <f>COUNTIF($H$3:$H$19475,H552)</f>
        <v>17</v>
      </c>
    </row>
    <row r="553" spans="1:15" ht="15.75">
      <c r="A553" s="3" t="s">
        <v>186</v>
      </c>
      <c r="B553" s="52">
        <v>0.00012962962962962963</v>
      </c>
      <c r="C553" s="41">
        <v>-1.6</v>
      </c>
      <c r="D553" s="46">
        <v>2</v>
      </c>
      <c r="E553" s="15" t="s">
        <v>43</v>
      </c>
      <c r="F553" s="30" t="s">
        <v>81</v>
      </c>
      <c r="G553" s="31" t="s">
        <v>52</v>
      </c>
      <c r="H553" s="30">
        <v>2251</v>
      </c>
      <c r="I553" s="47">
        <v>34900</v>
      </c>
      <c r="J553" s="47">
        <v>40194</v>
      </c>
      <c r="K553" s="15">
        <f>DATEDIF(I553,J553,"Y")</f>
        <v>14</v>
      </c>
      <c r="L553" s="16" t="str">
        <f>VLOOKUP(YEAR(I553),Categorias!A:B,2,0)</f>
        <v>CADETE</v>
      </c>
      <c r="N553" s="20" t="s">
        <v>78</v>
      </c>
      <c r="O553" s="20">
        <f>COUNTIF($H$3:$H$19475,H553)</f>
        <v>49</v>
      </c>
    </row>
    <row r="554" spans="1:15" ht="15.75">
      <c r="A554" s="3" t="s">
        <v>186</v>
      </c>
      <c r="B554" s="52">
        <v>0.00013194444444444443</v>
      </c>
      <c r="C554" s="41">
        <v>-0.6</v>
      </c>
      <c r="D554" s="46" t="s">
        <v>67</v>
      </c>
      <c r="E554" s="15" t="s">
        <v>43</v>
      </c>
      <c r="F554" s="30" t="s">
        <v>81</v>
      </c>
      <c r="G554" s="31" t="s">
        <v>52</v>
      </c>
      <c r="H554" s="30">
        <v>2251</v>
      </c>
      <c r="I554" s="47">
        <v>34900</v>
      </c>
      <c r="J554" s="47">
        <v>40138</v>
      </c>
      <c r="K554" s="15">
        <f>DATEDIF(I554,J554,"Y")</f>
        <v>14</v>
      </c>
      <c r="L554" s="16" t="str">
        <f>VLOOKUP(YEAR(I554),Categorias!A:B,2,0)</f>
        <v>CADETE</v>
      </c>
      <c r="N554" s="20" t="s">
        <v>123</v>
      </c>
      <c r="O554" s="20">
        <f>COUNTIF($H$3:$H$19475,H554)</f>
        <v>49</v>
      </c>
    </row>
    <row r="555" spans="1:15" ht="15.75">
      <c r="A555" s="15" t="s">
        <v>186</v>
      </c>
      <c r="B555" s="52">
        <v>0.00013310185185185186</v>
      </c>
      <c r="C555" s="41">
        <v>0</v>
      </c>
      <c r="D555" s="46">
        <v>4</v>
      </c>
      <c r="E555" s="15" t="s">
        <v>43</v>
      </c>
      <c r="F555" s="30" t="s">
        <v>81</v>
      </c>
      <c r="G555" s="31" t="s">
        <v>52</v>
      </c>
      <c r="H555" s="30">
        <v>2251</v>
      </c>
      <c r="I555" s="47">
        <v>34900</v>
      </c>
      <c r="J555" s="47">
        <v>40188</v>
      </c>
      <c r="K555" s="15">
        <f>DATEDIF(I555,J555,"Y")</f>
        <v>14</v>
      </c>
      <c r="L555" s="16" t="str">
        <f>VLOOKUP(YEAR(I555),Categorias!A:B,2,0)</f>
        <v>CADETE</v>
      </c>
      <c r="N555" s="20" t="s">
        <v>242</v>
      </c>
      <c r="O555" s="20">
        <f>COUNTIF($H$3:$H$19475,H555)</f>
        <v>49</v>
      </c>
    </row>
    <row r="556" spans="1:15" s="50" customFormat="1" ht="15.75">
      <c r="A556" s="3" t="s">
        <v>186</v>
      </c>
      <c r="B556" s="69">
        <v>0.00013518518518518518</v>
      </c>
      <c r="C556" s="41">
        <v>2</v>
      </c>
      <c r="D556" s="46">
        <v>5</v>
      </c>
      <c r="E556" s="15" t="s">
        <v>43</v>
      </c>
      <c r="F556" s="30" t="s">
        <v>81</v>
      </c>
      <c r="G556" s="31" t="s">
        <v>52</v>
      </c>
      <c r="H556" s="30">
        <v>2251</v>
      </c>
      <c r="I556" s="47">
        <v>34900</v>
      </c>
      <c r="J556" s="47">
        <v>40159</v>
      </c>
      <c r="K556" s="15">
        <f>DATEDIF(I556,J556,"Y")</f>
        <v>14</v>
      </c>
      <c r="L556" s="16" t="str">
        <f>VLOOKUP(YEAR(I556),Categorias!A:B,2,0)</f>
        <v>CADETE</v>
      </c>
      <c r="M556" s="19"/>
      <c r="N556" s="20" t="s">
        <v>78</v>
      </c>
      <c r="O556" s="20">
        <f>COUNTIF($H$3:$H$19475,H556)</f>
        <v>49</v>
      </c>
    </row>
    <row r="557" spans="1:15" s="50" customFormat="1" ht="15.75">
      <c r="A557" s="3" t="s">
        <v>186</v>
      </c>
      <c r="B557" s="52">
        <v>0.00013541666666666666</v>
      </c>
      <c r="C557" s="41">
        <v>0</v>
      </c>
      <c r="D557" s="46" t="s">
        <v>67</v>
      </c>
      <c r="E557" s="15" t="s">
        <v>43</v>
      </c>
      <c r="F557" s="30" t="s">
        <v>81</v>
      </c>
      <c r="G557" s="31" t="s">
        <v>52</v>
      </c>
      <c r="H557" s="30">
        <v>2251</v>
      </c>
      <c r="I557" s="47">
        <v>34900</v>
      </c>
      <c r="J557" s="47">
        <v>40174</v>
      </c>
      <c r="K557" s="15">
        <f>DATEDIF(I557,J557,"Y")</f>
        <v>14</v>
      </c>
      <c r="L557" s="16" t="str">
        <f>VLOOKUP(YEAR(I557),Categorias!A:B,2,0)</f>
        <v>CADETE</v>
      </c>
      <c r="M557" s="19"/>
      <c r="N557" s="20" t="s">
        <v>196</v>
      </c>
      <c r="O557" s="20">
        <f>COUNTIF($H$3:$H$19475,H557)</f>
        <v>49</v>
      </c>
    </row>
    <row r="558" spans="1:15" s="4" customFormat="1" ht="15.75">
      <c r="A558" s="15" t="s">
        <v>186</v>
      </c>
      <c r="B558" s="69">
        <v>0.0001357638888888889</v>
      </c>
      <c r="C558" s="41">
        <v>-1.2</v>
      </c>
      <c r="D558" s="46">
        <v>6</v>
      </c>
      <c r="E558" s="15" t="s">
        <v>43</v>
      </c>
      <c r="F558" s="30" t="s">
        <v>81</v>
      </c>
      <c r="G558" s="31" t="s">
        <v>52</v>
      </c>
      <c r="H558" s="30">
        <v>2251</v>
      </c>
      <c r="I558" s="47">
        <v>34900</v>
      </c>
      <c r="J558" s="47">
        <v>40166</v>
      </c>
      <c r="K558" s="15">
        <f>DATEDIF(I558,J558,"Y")</f>
        <v>14</v>
      </c>
      <c r="L558" s="16" t="str">
        <f>VLOOKUP(YEAR(I558),Categorias!A:B,2,0)</f>
        <v>CADETE</v>
      </c>
      <c r="M558" s="19"/>
      <c r="N558" s="20" t="s">
        <v>184</v>
      </c>
      <c r="O558" s="20">
        <f>COUNTIF($H$3:$H$19475,H558)</f>
        <v>49</v>
      </c>
    </row>
    <row r="559" spans="1:15" ht="15.75">
      <c r="A559" s="15" t="s">
        <v>186</v>
      </c>
      <c r="B559" s="76">
        <v>0.00013877314814814815</v>
      </c>
      <c r="C559" s="34"/>
      <c r="D559" s="54">
        <v>9</v>
      </c>
      <c r="E559" s="15" t="s">
        <v>43</v>
      </c>
      <c r="F559" s="30" t="s">
        <v>82</v>
      </c>
      <c r="G559" s="31" t="s">
        <v>83</v>
      </c>
      <c r="H559" s="30">
        <v>2250</v>
      </c>
      <c r="I559" s="47">
        <v>35009</v>
      </c>
      <c r="J559" s="47">
        <v>40208</v>
      </c>
      <c r="K559" s="15">
        <f>DATEDIF(I559,J559,"Y")</f>
        <v>14</v>
      </c>
      <c r="L559" s="16" t="str">
        <f>VLOOKUP(YEAR(I559),Categorias!A:B,2,0)</f>
        <v>CADETE</v>
      </c>
      <c r="N559" s="20" t="s">
        <v>274</v>
      </c>
      <c r="O559" s="20">
        <f>COUNTIF($H$3:$H$19475,H559)</f>
        <v>40</v>
      </c>
    </row>
    <row r="560" spans="1:15" s="84" customFormat="1" ht="15.75">
      <c r="A560" s="15" t="s">
        <v>186</v>
      </c>
      <c r="B560" s="69">
        <v>0.00014108796296296295</v>
      </c>
      <c r="C560" s="34">
        <v>1.7</v>
      </c>
      <c r="D560" s="54">
        <v>8</v>
      </c>
      <c r="E560" s="15" t="s">
        <v>43</v>
      </c>
      <c r="F560" s="30" t="s">
        <v>82</v>
      </c>
      <c r="G560" s="31" t="s">
        <v>83</v>
      </c>
      <c r="H560" s="30">
        <v>2250</v>
      </c>
      <c r="I560" s="47">
        <v>35009</v>
      </c>
      <c r="J560" s="47">
        <v>40166</v>
      </c>
      <c r="K560" s="15">
        <f>DATEDIF(I560,J560,"Y")</f>
        <v>14</v>
      </c>
      <c r="L560" s="16" t="str">
        <f>VLOOKUP(YEAR(I560),Categorias!A:B,2,0)</f>
        <v>CADETE</v>
      </c>
      <c r="M560" s="19"/>
      <c r="N560" s="20" t="s">
        <v>184</v>
      </c>
      <c r="O560" s="20">
        <f>COUNTIF($H$3:$H$19475,H560)</f>
        <v>40</v>
      </c>
    </row>
    <row r="561" spans="1:15" s="4" customFormat="1" ht="15.75">
      <c r="A561" s="15" t="s">
        <v>186</v>
      </c>
      <c r="B561" s="52">
        <v>0.00014236111111111112</v>
      </c>
      <c r="C561" s="41">
        <v>0</v>
      </c>
      <c r="D561" s="46">
        <v>6</v>
      </c>
      <c r="E561" s="15" t="s">
        <v>43</v>
      </c>
      <c r="F561" s="30" t="s">
        <v>82</v>
      </c>
      <c r="G561" s="31" t="s">
        <v>83</v>
      </c>
      <c r="H561" s="30">
        <v>2250</v>
      </c>
      <c r="I561" s="47">
        <v>35009</v>
      </c>
      <c r="J561" s="47">
        <v>40188</v>
      </c>
      <c r="K561" s="15">
        <f>DATEDIF(I561,J561,"Y")</f>
        <v>14</v>
      </c>
      <c r="L561" s="16" t="str">
        <f>VLOOKUP(YEAR(I561),Categorias!A:B,2,0)</f>
        <v>CADETE</v>
      </c>
      <c r="M561" s="19"/>
      <c r="N561" s="20" t="s">
        <v>242</v>
      </c>
      <c r="O561" s="20">
        <f>COUNTIF($H$3:$H$19475,H561)</f>
        <v>40</v>
      </c>
    </row>
    <row r="562" spans="1:15" s="4" customFormat="1" ht="15.75">
      <c r="A562" s="15" t="s">
        <v>186</v>
      </c>
      <c r="B562" s="52">
        <v>0.0001474537037037037</v>
      </c>
      <c r="C562" s="34">
        <v>2</v>
      </c>
      <c r="D562" s="54">
        <v>9</v>
      </c>
      <c r="E562" s="15" t="s">
        <v>43</v>
      </c>
      <c r="F562" s="30" t="s">
        <v>82</v>
      </c>
      <c r="G562" s="31" t="s">
        <v>83</v>
      </c>
      <c r="H562" s="30">
        <v>2250</v>
      </c>
      <c r="I562" s="47">
        <v>35009</v>
      </c>
      <c r="J562" s="47">
        <v>40159</v>
      </c>
      <c r="K562" s="15">
        <f>DATEDIF(I562,J562,"Y")</f>
        <v>14</v>
      </c>
      <c r="L562" s="16" t="str">
        <f>VLOOKUP(YEAR(I562),Categorias!A:B,2,0)</f>
        <v>CADETE</v>
      </c>
      <c r="M562" s="19"/>
      <c r="N562" s="20" t="s">
        <v>78</v>
      </c>
      <c r="O562" s="20">
        <f>COUNTIF($H$3:$H$19475,H562)</f>
        <v>40</v>
      </c>
    </row>
    <row r="563" spans="1:15" ht="15.75">
      <c r="A563" s="15" t="s">
        <v>186</v>
      </c>
      <c r="B563" s="52">
        <v>0.00014814814814814815</v>
      </c>
      <c r="C563" s="41">
        <v>0</v>
      </c>
      <c r="D563" s="46" t="s">
        <v>67</v>
      </c>
      <c r="E563" s="15" t="s">
        <v>43</v>
      </c>
      <c r="F563" s="30" t="s">
        <v>82</v>
      </c>
      <c r="G563" s="31" t="s">
        <v>83</v>
      </c>
      <c r="H563" s="30">
        <v>2250</v>
      </c>
      <c r="I563" s="47">
        <v>35009</v>
      </c>
      <c r="J563" s="47">
        <v>40174</v>
      </c>
      <c r="K563" s="15">
        <f>DATEDIF(I563,J563,"Y")</f>
        <v>14</v>
      </c>
      <c r="L563" s="16" t="str">
        <f>VLOOKUP(YEAR(I563),Categorias!A:B,2,0)</f>
        <v>CADETE</v>
      </c>
      <c r="N563" s="20" t="s">
        <v>196</v>
      </c>
      <c r="O563" s="20">
        <f>COUNTIF($H$3:$H$19475,H563)</f>
        <v>40</v>
      </c>
    </row>
    <row r="564" spans="1:15" ht="15.75">
      <c r="A564" s="53" t="s">
        <v>186</v>
      </c>
      <c r="B564" s="52">
        <v>0.00014814814814814815</v>
      </c>
      <c r="C564" s="41"/>
      <c r="D564" s="46">
        <v>1</v>
      </c>
      <c r="E564" s="15" t="s">
        <v>43</v>
      </c>
      <c r="F564" s="32" t="s">
        <v>84</v>
      </c>
      <c r="G564" s="31" t="s">
        <v>85</v>
      </c>
      <c r="H564" s="32" t="s">
        <v>224</v>
      </c>
      <c r="I564" s="24">
        <v>35600</v>
      </c>
      <c r="J564" s="47">
        <v>40194</v>
      </c>
      <c r="K564" s="15">
        <f>DATEDIF(I564,J564,"Y")</f>
        <v>12</v>
      </c>
      <c r="L564" s="16" t="str">
        <f>VLOOKUP(YEAR(I564),Categorias!A:B,2,0)</f>
        <v>INFANTIL</v>
      </c>
      <c r="N564" s="20" t="s">
        <v>78</v>
      </c>
      <c r="O564" s="20">
        <f>COUNTIF($H$3:$H$19475,H564)</f>
        <v>21</v>
      </c>
    </row>
    <row r="565" spans="1:15" s="84" customFormat="1" ht="15.75">
      <c r="A565" s="15" t="s">
        <v>186</v>
      </c>
      <c r="B565" s="52">
        <v>0.00015046296296296297</v>
      </c>
      <c r="C565" s="41">
        <v>0</v>
      </c>
      <c r="D565" s="46" t="s">
        <v>67</v>
      </c>
      <c r="E565" s="15" t="s">
        <v>43</v>
      </c>
      <c r="F565" s="30" t="s">
        <v>82</v>
      </c>
      <c r="G565" s="31" t="s">
        <v>83</v>
      </c>
      <c r="H565" s="30">
        <v>2250</v>
      </c>
      <c r="I565" s="47">
        <v>35009</v>
      </c>
      <c r="J565" s="47">
        <v>40138</v>
      </c>
      <c r="K565" s="15">
        <f>DATEDIF(I565,J565,"Y")</f>
        <v>14</v>
      </c>
      <c r="L565" s="16" t="str">
        <f>VLOOKUP(YEAR(I565),Categorias!A:B,2,0)</f>
        <v>CADETE</v>
      </c>
      <c r="M565" s="19"/>
      <c r="N565" s="20" t="s">
        <v>123</v>
      </c>
      <c r="O565" s="20">
        <f>COUNTIF($H$3:$H$19475,H565)</f>
        <v>40</v>
      </c>
    </row>
    <row r="566" spans="1:15" ht="15.75">
      <c r="A566" s="3" t="s">
        <v>186</v>
      </c>
      <c r="B566" s="57" t="s">
        <v>129</v>
      </c>
      <c r="C566" s="41"/>
      <c r="D566" s="46" t="s">
        <v>67</v>
      </c>
      <c r="E566" s="15" t="s">
        <v>43</v>
      </c>
      <c r="F566" s="32" t="s">
        <v>84</v>
      </c>
      <c r="G566" s="31" t="s">
        <v>85</v>
      </c>
      <c r="H566" s="32" t="s">
        <v>224</v>
      </c>
      <c r="I566" s="24">
        <v>35600</v>
      </c>
      <c r="J566" s="47">
        <v>40138</v>
      </c>
      <c r="K566" s="15">
        <f>DATEDIF(I566,J566,"Y")</f>
        <v>12</v>
      </c>
      <c r="L566" s="16" t="str">
        <f>VLOOKUP(YEAR(I566),Categorias!A:B,2,0)</f>
        <v>INFANTIL</v>
      </c>
      <c r="N566" s="20" t="s">
        <v>123</v>
      </c>
      <c r="O566" s="20">
        <f>COUNTIF($H$3:$H$19475,H566)</f>
        <v>21</v>
      </c>
    </row>
    <row r="567" spans="1:15" ht="15.75">
      <c r="A567" s="3" t="s">
        <v>266</v>
      </c>
      <c r="B567" s="69">
        <v>0.00013541666666666666</v>
      </c>
      <c r="C567" s="41">
        <v>0.3</v>
      </c>
      <c r="D567" s="46">
        <v>5</v>
      </c>
      <c r="E567" s="15" t="s">
        <v>43</v>
      </c>
      <c r="F567" s="30" t="s">
        <v>213</v>
      </c>
      <c r="G567" s="31" t="s">
        <v>214</v>
      </c>
      <c r="H567" s="15">
        <v>508</v>
      </c>
      <c r="I567" s="47">
        <v>32617</v>
      </c>
      <c r="J567" s="47">
        <v>40195</v>
      </c>
      <c r="K567" s="15">
        <f>DATEDIF(I567,J567,"Y")</f>
        <v>20</v>
      </c>
      <c r="L567" s="16" t="str">
        <f>VLOOKUP(YEAR(I567),Categorias!A:B,2,0)</f>
        <v>PROMESA</v>
      </c>
      <c r="N567" s="20" t="s">
        <v>196</v>
      </c>
      <c r="O567" s="20">
        <f>COUNTIF($H$3:$H$19475,H567)</f>
        <v>8</v>
      </c>
    </row>
    <row r="568" spans="1:15" ht="15.75">
      <c r="A568" s="15" t="s">
        <v>266</v>
      </c>
      <c r="B568" s="69">
        <v>0.00014189814814814816</v>
      </c>
      <c r="C568" s="79"/>
      <c r="D568" s="53" t="s">
        <v>67</v>
      </c>
      <c r="E568" s="15" t="s">
        <v>10</v>
      </c>
      <c r="F568" s="15" t="s">
        <v>302</v>
      </c>
      <c r="G568" s="19" t="s">
        <v>303</v>
      </c>
      <c r="H568" s="19">
        <v>1771</v>
      </c>
      <c r="I568" s="47">
        <v>17534</v>
      </c>
      <c r="J568" s="47">
        <v>40229</v>
      </c>
      <c r="K568" s="15">
        <f>DATEDIF(I568,J568,"Y")</f>
        <v>62</v>
      </c>
      <c r="L568" s="16" t="s">
        <v>21</v>
      </c>
      <c r="N568" s="4" t="s">
        <v>304</v>
      </c>
      <c r="O568" s="20">
        <f>COUNTIF($H$3:$H$19475,H568)</f>
        <v>8</v>
      </c>
    </row>
    <row r="569" spans="1:15" ht="15.75">
      <c r="A569" s="15" t="s">
        <v>125</v>
      </c>
      <c r="B569" s="69">
        <v>0.00011921296296296299</v>
      </c>
      <c r="C569" s="23">
        <v>0.1</v>
      </c>
      <c r="D569" s="46">
        <v>8</v>
      </c>
      <c r="E569" s="15" t="s">
        <v>10</v>
      </c>
      <c r="F569" s="30" t="s">
        <v>79</v>
      </c>
      <c r="G569" s="31" t="s">
        <v>80</v>
      </c>
      <c r="H569" s="30">
        <v>2827</v>
      </c>
      <c r="I569" s="47">
        <v>34498</v>
      </c>
      <c r="J569" s="47">
        <v>40166</v>
      </c>
      <c r="K569" s="15">
        <f>DATEDIF(I569,J569,"Y")</f>
        <v>15</v>
      </c>
      <c r="L569" s="16" t="str">
        <f>VLOOKUP(YEAR(I569),Categorias!A:B,2,0)</f>
        <v>JUVENIL</v>
      </c>
      <c r="N569" s="20" t="s">
        <v>184</v>
      </c>
      <c r="O569" s="20">
        <f>COUNTIF($H$3:$H$19475,H569)</f>
        <v>16</v>
      </c>
    </row>
    <row r="570" spans="1:15" ht="15.75">
      <c r="A570" s="15" t="s">
        <v>125</v>
      </c>
      <c r="B570" s="52">
        <v>0.00012384259259259258</v>
      </c>
      <c r="C570" s="41">
        <v>-0.1</v>
      </c>
      <c r="D570" s="46" t="s">
        <v>67</v>
      </c>
      <c r="E570" s="15" t="s">
        <v>10</v>
      </c>
      <c r="F570" s="30" t="s">
        <v>75</v>
      </c>
      <c r="G570" s="31" t="s">
        <v>76</v>
      </c>
      <c r="H570" s="32">
        <v>2834</v>
      </c>
      <c r="I570" s="47">
        <v>35374</v>
      </c>
      <c r="J570" s="47">
        <v>40138</v>
      </c>
      <c r="K570" s="15">
        <f>DATEDIF(I570,J570,"Y")</f>
        <v>13</v>
      </c>
      <c r="L570" s="16" t="str">
        <f>VLOOKUP(YEAR(I570),Categorias!A:B,2,0)</f>
        <v>CADETE</v>
      </c>
      <c r="N570" s="20" t="s">
        <v>123</v>
      </c>
      <c r="O570" s="20">
        <f>COUNTIF($H$3:$H$19475,H570)</f>
        <v>47</v>
      </c>
    </row>
    <row r="571" spans="1:15" ht="15.75">
      <c r="A571" s="15" t="s">
        <v>125</v>
      </c>
      <c r="B571" s="69">
        <v>0.00012418981481481482</v>
      </c>
      <c r="C571" s="41"/>
      <c r="D571" s="46">
        <v>1</v>
      </c>
      <c r="E571" s="15" t="s">
        <v>10</v>
      </c>
      <c r="F571" s="30" t="s">
        <v>75</v>
      </c>
      <c r="G571" s="31" t="s">
        <v>76</v>
      </c>
      <c r="H571" s="32">
        <v>2834</v>
      </c>
      <c r="I571" s="47">
        <v>35374</v>
      </c>
      <c r="J571" s="47">
        <v>40229</v>
      </c>
      <c r="K571" s="15">
        <f>DATEDIF(I571,J571,"Y")</f>
        <v>13</v>
      </c>
      <c r="L571" s="16" t="s">
        <v>15</v>
      </c>
      <c r="N571" s="20" t="s">
        <v>274</v>
      </c>
      <c r="O571" s="20">
        <f>COUNTIF($H$3:$H$19475,H571)</f>
        <v>47</v>
      </c>
    </row>
    <row r="572" spans="1:15" ht="15.75">
      <c r="A572" s="15" t="s">
        <v>185</v>
      </c>
      <c r="B572" s="69">
        <v>0.00011770833333333334</v>
      </c>
      <c r="C572" s="34">
        <v>-0.4</v>
      </c>
      <c r="D572" s="15" t="s">
        <v>67</v>
      </c>
      <c r="E572" s="15" t="s">
        <v>10</v>
      </c>
      <c r="F572" s="30" t="s">
        <v>158</v>
      </c>
      <c r="G572" s="31" t="s">
        <v>159</v>
      </c>
      <c r="H572" s="30">
        <v>726</v>
      </c>
      <c r="I572" s="47">
        <v>31965</v>
      </c>
      <c r="J572" s="47">
        <v>40216</v>
      </c>
      <c r="K572" s="15">
        <f>DATEDIF(I572,J572,"Y")</f>
        <v>22</v>
      </c>
      <c r="L572" s="16" t="str">
        <f>VLOOKUP(YEAR(I572),Categorias!A:B,2,0)</f>
        <v>SENIOR</v>
      </c>
      <c r="N572" s="20" t="s">
        <v>184</v>
      </c>
      <c r="O572" s="20">
        <f>COUNTIF($H$3:$H$19475,H572)</f>
        <v>91</v>
      </c>
    </row>
    <row r="573" spans="1:15" ht="15.75">
      <c r="A573" s="15" t="s">
        <v>185</v>
      </c>
      <c r="B573" s="69">
        <v>0.00011956018518518518</v>
      </c>
      <c r="C573" s="41">
        <v>0</v>
      </c>
      <c r="D573" s="15">
        <v>7</v>
      </c>
      <c r="E573" s="15" t="s">
        <v>10</v>
      </c>
      <c r="F573" s="30" t="s">
        <v>158</v>
      </c>
      <c r="G573" s="31" t="s">
        <v>159</v>
      </c>
      <c r="H573" s="30">
        <v>726</v>
      </c>
      <c r="I573" s="47">
        <v>31965</v>
      </c>
      <c r="J573" s="47">
        <v>40195</v>
      </c>
      <c r="K573" s="15">
        <f>DATEDIF(I573,J573,"Y")</f>
        <v>22</v>
      </c>
      <c r="L573" s="16" t="str">
        <f>VLOOKUP(YEAR(I573),Categorias!A:B,2,0)</f>
        <v>SENIOR</v>
      </c>
      <c r="N573" s="20" t="s">
        <v>196</v>
      </c>
      <c r="O573" s="20">
        <f>COUNTIF($H$3:$H$19475,H573)</f>
        <v>91</v>
      </c>
    </row>
    <row r="574" spans="1:15" ht="15.75">
      <c r="A574" s="15" t="s">
        <v>185</v>
      </c>
      <c r="B574" s="52">
        <v>0.00012152777777777776</v>
      </c>
      <c r="C574" s="41">
        <v>0</v>
      </c>
      <c r="D574" s="15" t="s">
        <v>67</v>
      </c>
      <c r="E574" s="15" t="s">
        <v>10</v>
      </c>
      <c r="F574" s="30" t="s">
        <v>158</v>
      </c>
      <c r="G574" s="31" t="s">
        <v>159</v>
      </c>
      <c r="H574" s="30">
        <v>726</v>
      </c>
      <c r="I574" s="47">
        <v>31965</v>
      </c>
      <c r="J574" s="47">
        <v>40174</v>
      </c>
      <c r="K574" s="15">
        <f>DATEDIF(I574,J574,"Y")</f>
        <v>22</v>
      </c>
      <c r="L574" s="16" t="str">
        <f>VLOOKUP(YEAR(I574),Categorias!A:B,2,0)</f>
        <v>SENIOR</v>
      </c>
      <c r="N574" s="20" t="s">
        <v>196</v>
      </c>
      <c r="O574" s="20">
        <f>COUNTIF($H$3:$H$19475,H574)</f>
        <v>91</v>
      </c>
    </row>
    <row r="575" spans="1:15" ht="15.75">
      <c r="A575" s="15" t="s">
        <v>185</v>
      </c>
      <c r="B575" s="69">
        <v>0.00012627314814814817</v>
      </c>
      <c r="C575" s="41">
        <v>-1.1</v>
      </c>
      <c r="D575" s="15">
        <v>2</v>
      </c>
      <c r="E575" s="15" t="s">
        <v>10</v>
      </c>
      <c r="F575" s="30" t="s">
        <v>158</v>
      </c>
      <c r="G575" s="31" t="s">
        <v>159</v>
      </c>
      <c r="H575" s="30">
        <v>726</v>
      </c>
      <c r="I575" s="47">
        <v>31965</v>
      </c>
      <c r="J575" s="47">
        <v>40166</v>
      </c>
      <c r="K575" s="15">
        <f>DATEDIF(I575,J575,"Y")</f>
        <v>22</v>
      </c>
      <c r="L575" s="16" t="str">
        <f>VLOOKUP(YEAR(I575),Categorias!A:B,2,0)</f>
        <v>SENIOR</v>
      </c>
      <c r="N575" s="20" t="s">
        <v>184</v>
      </c>
      <c r="O575" s="20">
        <f>COUNTIF($H$3:$H$19475,H575)</f>
        <v>91</v>
      </c>
    </row>
    <row r="576" spans="1:15" ht="15.75">
      <c r="A576" s="15" t="s">
        <v>185</v>
      </c>
      <c r="B576" s="69">
        <v>0.00013298611111111112</v>
      </c>
      <c r="C576" s="41">
        <v>2.3</v>
      </c>
      <c r="D576" s="15">
        <v>1</v>
      </c>
      <c r="E576" s="15" t="s">
        <v>10</v>
      </c>
      <c r="F576" s="30" t="s">
        <v>158</v>
      </c>
      <c r="G576" s="31" t="s">
        <v>159</v>
      </c>
      <c r="H576" s="30">
        <v>726</v>
      </c>
      <c r="I576" s="47">
        <v>31965</v>
      </c>
      <c r="J576" s="47">
        <v>40159</v>
      </c>
      <c r="K576" s="15">
        <f>DATEDIF(I576,J576,"Y")</f>
        <v>22</v>
      </c>
      <c r="L576" s="16" t="str">
        <f>VLOOKUP(YEAR(I576),Categorias!A:B,2,0)</f>
        <v>SENIOR</v>
      </c>
      <c r="N576" s="20" t="s">
        <v>78</v>
      </c>
      <c r="O576" s="20">
        <f>COUNTIF($H$3:$H$19475,H576)</f>
        <v>91</v>
      </c>
    </row>
    <row r="577" spans="1:15" ht="15.75">
      <c r="A577" s="15" t="s">
        <v>97</v>
      </c>
      <c r="B577" s="75">
        <v>0.001132638888888889</v>
      </c>
      <c r="C577" s="41"/>
      <c r="D577" s="46">
        <v>12</v>
      </c>
      <c r="E577" s="15" t="s">
        <v>10</v>
      </c>
      <c r="F577" s="30" t="s">
        <v>101</v>
      </c>
      <c r="G577" s="31" t="s">
        <v>102</v>
      </c>
      <c r="H577" s="30">
        <v>3196</v>
      </c>
      <c r="I577" s="47">
        <v>35068</v>
      </c>
      <c r="J577" s="47">
        <v>40321</v>
      </c>
      <c r="K577" s="15">
        <f>DATEDIF(I577,J577,"Y")</f>
        <v>14</v>
      </c>
      <c r="L577" s="16" t="str">
        <f>VLOOKUP(YEAR(I577),Categorias!A:B,2,0)</f>
        <v>CADETE</v>
      </c>
      <c r="N577" s="4" t="s">
        <v>353</v>
      </c>
      <c r="O577" s="20">
        <f>COUNTIF($H$3:$H$19475,H577)</f>
        <v>14</v>
      </c>
    </row>
    <row r="578" spans="1:15" ht="15.75">
      <c r="A578" s="15" t="s">
        <v>97</v>
      </c>
      <c r="B578" s="55">
        <v>0.00121875</v>
      </c>
      <c r="C578" s="41"/>
      <c r="D578" s="15">
        <v>11</v>
      </c>
      <c r="E578" s="15" t="s">
        <v>10</v>
      </c>
      <c r="F578" s="30" t="s">
        <v>54</v>
      </c>
      <c r="G578" s="31" t="s">
        <v>55</v>
      </c>
      <c r="H578" s="30">
        <v>2828</v>
      </c>
      <c r="I578" s="47">
        <v>34704</v>
      </c>
      <c r="J578" s="47">
        <v>40131</v>
      </c>
      <c r="K578" s="15">
        <f>DATEDIF(I578,J578,"Y")</f>
        <v>14</v>
      </c>
      <c r="L578" s="16" t="str">
        <f>VLOOKUP(YEAR(I578),Categorias!A:B,2,0)</f>
        <v>CADETE</v>
      </c>
      <c r="N578" s="20" t="s">
        <v>78</v>
      </c>
      <c r="O578" s="20">
        <f>COUNTIF($H$3:$H$19475,H578)</f>
        <v>16</v>
      </c>
    </row>
    <row r="579" spans="1:15" ht="15.75">
      <c r="A579" s="15" t="s">
        <v>97</v>
      </c>
      <c r="B579" s="55">
        <v>0.0013136574074074075</v>
      </c>
      <c r="C579" s="41"/>
      <c r="D579" s="53">
        <v>3</v>
      </c>
      <c r="E579" s="19" t="s">
        <v>43</v>
      </c>
      <c r="F579" s="32" t="s">
        <v>56</v>
      </c>
      <c r="G579" s="31" t="s">
        <v>57</v>
      </c>
      <c r="H579" s="32">
        <v>2837</v>
      </c>
      <c r="I579" s="47">
        <v>35237</v>
      </c>
      <c r="J579" s="47">
        <v>40306</v>
      </c>
      <c r="K579" s="15">
        <f>DATEDIF(I579,J579,"Y")</f>
        <v>13</v>
      </c>
      <c r="L579" s="16" t="str">
        <f>VLOOKUP(YEAR(I579),Categorias!A:B,2,0)</f>
        <v>CADETE</v>
      </c>
      <c r="N579" s="4" t="s">
        <v>78</v>
      </c>
      <c r="O579" s="20">
        <f>COUNTIF($H$3:$H$19475,H579)</f>
        <v>19</v>
      </c>
    </row>
    <row r="580" spans="1:15" ht="15.75">
      <c r="A580" s="15" t="s">
        <v>97</v>
      </c>
      <c r="B580" s="55">
        <v>0.0013229166666666665</v>
      </c>
      <c r="C580" s="41"/>
      <c r="D580" s="46">
        <v>4</v>
      </c>
      <c r="E580" s="15" t="s">
        <v>43</v>
      </c>
      <c r="F580" s="32" t="s">
        <v>77</v>
      </c>
      <c r="G580" s="31" t="s">
        <v>57</v>
      </c>
      <c r="H580" s="32">
        <v>2838</v>
      </c>
      <c r="I580" s="47">
        <v>35237</v>
      </c>
      <c r="J580" s="47">
        <v>40306</v>
      </c>
      <c r="K580" s="15">
        <f>DATEDIF(I580,J580,"Y")</f>
        <v>13</v>
      </c>
      <c r="L580" s="16" t="str">
        <f>VLOOKUP(YEAR(I580),Categorias!A:B,2,0)</f>
        <v>CADETE</v>
      </c>
      <c r="N580" s="4" t="s">
        <v>78</v>
      </c>
      <c r="O580" s="20">
        <f>COUNTIF($H$3:$H$19475,H580)</f>
        <v>14</v>
      </c>
    </row>
    <row r="581" spans="1:15" ht="15.75">
      <c r="A581" s="15" t="s">
        <v>97</v>
      </c>
      <c r="B581" s="59">
        <v>0.0013425925925925925</v>
      </c>
      <c r="C581" s="41"/>
      <c r="D581" s="46">
        <v>8</v>
      </c>
      <c r="E581" s="15" t="s">
        <v>10</v>
      </c>
      <c r="F581" s="32" t="s">
        <v>111</v>
      </c>
      <c r="G581" s="31" t="s">
        <v>112</v>
      </c>
      <c r="H581" s="32">
        <v>2231</v>
      </c>
      <c r="I581" s="47">
        <v>34646</v>
      </c>
      <c r="J581" s="47">
        <v>40138</v>
      </c>
      <c r="K581" s="15">
        <f>DATEDIF(I581,J581,"Y")</f>
        <v>15</v>
      </c>
      <c r="L581" s="16" t="str">
        <f>VLOOKUP(YEAR(I581),Categorias!A:B,2,0)</f>
        <v>JUVENIL</v>
      </c>
      <c r="M581" s="28"/>
      <c r="N581" s="4" t="s">
        <v>113</v>
      </c>
      <c r="O581" s="20">
        <f>COUNTIF($H$3:$H$19475,H581)</f>
        <v>19</v>
      </c>
    </row>
    <row r="582" spans="1:15" ht="15.75">
      <c r="A582" s="15" t="s">
        <v>97</v>
      </c>
      <c r="B582" s="55">
        <v>0.001521990740740741</v>
      </c>
      <c r="C582" s="41"/>
      <c r="D582" s="46">
        <v>7</v>
      </c>
      <c r="E582" s="15" t="s">
        <v>43</v>
      </c>
      <c r="F582" s="30" t="s">
        <v>81</v>
      </c>
      <c r="G582" s="31" t="s">
        <v>52</v>
      </c>
      <c r="H582" s="30">
        <v>2251</v>
      </c>
      <c r="I582" s="47">
        <v>34900</v>
      </c>
      <c r="J582" s="47">
        <v>40131</v>
      </c>
      <c r="K582" s="15">
        <f>DATEDIF(I582,J582,"Y")</f>
        <v>14</v>
      </c>
      <c r="L582" s="16" t="str">
        <f>VLOOKUP(YEAR(I582),Categorias!A:B,2,0)</f>
        <v>CADETE</v>
      </c>
      <c r="N582" s="20" t="s">
        <v>78</v>
      </c>
      <c r="O582" s="20">
        <f>COUNTIF($H$3:$H$19475,H582)</f>
        <v>49</v>
      </c>
    </row>
    <row r="583" spans="1:15" ht="15.75">
      <c r="A583" s="15" t="s">
        <v>97</v>
      </c>
      <c r="B583" s="55">
        <v>0.0015983796296296295</v>
      </c>
      <c r="C583" s="34"/>
      <c r="D583" s="54">
        <v>11</v>
      </c>
      <c r="E583" s="15" t="s">
        <v>43</v>
      </c>
      <c r="F583" s="30" t="s">
        <v>82</v>
      </c>
      <c r="G583" s="31" t="s">
        <v>83</v>
      </c>
      <c r="H583" s="30">
        <v>2250</v>
      </c>
      <c r="I583" s="47">
        <v>35009</v>
      </c>
      <c r="J583" s="47">
        <v>40131</v>
      </c>
      <c r="K583" s="15">
        <f>DATEDIF(I583,J583,"Y")</f>
        <v>14</v>
      </c>
      <c r="L583" s="16" t="str">
        <f>VLOOKUP(YEAR(I583),Categorias!A:B,2,0)</f>
        <v>CADETE</v>
      </c>
      <c r="N583" s="20" t="s">
        <v>78</v>
      </c>
      <c r="O583" s="20">
        <f>COUNTIF($H$3:$H$19475,H583)</f>
        <v>40</v>
      </c>
    </row>
    <row r="584" spans="1:15" ht="15.75">
      <c r="A584" s="19" t="s">
        <v>311</v>
      </c>
      <c r="B584" s="52">
        <v>0.00014814814814814815</v>
      </c>
      <c r="C584" s="41"/>
      <c r="D584" s="46">
        <v>23</v>
      </c>
      <c r="E584" s="15" t="s">
        <v>43</v>
      </c>
      <c r="F584" s="32" t="s">
        <v>84</v>
      </c>
      <c r="G584" s="31" t="s">
        <v>85</v>
      </c>
      <c r="H584" s="32" t="s">
        <v>224</v>
      </c>
      <c r="I584" s="24">
        <v>35600</v>
      </c>
      <c r="J584" s="47">
        <v>40258</v>
      </c>
      <c r="K584" s="15">
        <f>DATEDIF(I584,J584,"Y")</f>
        <v>12</v>
      </c>
      <c r="L584" s="16" t="str">
        <f>VLOOKUP(YEAR(I584),Categorias!A:B,2,0)</f>
        <v>INFANTIL</v>
      </c>
      <c r="N584" s="20" t="s">
        <v>78</v>
      </c>
      <c r="O584" s="20">
        <f>COUNTIF($H$3:$H$19475,H584)</f>
        <v>21</v>
      </c>
    </row>
    <row r="585" spans="1:15" ht="15.75">
      <c r="A585" s="15" t="s">
        <v>246</v>
      </c>
      <c r="B585" s="63">
        <v>0.0013317129629629631</v>
      </c>
      <c r="D585" s="19">
        <v>2</v>
      </c>
      <c r="E585" s="15" t="s">
        <v>10</v>
      </c>
      <c r="F585" s="30" t="s">
        <v>66</v>
      </c>
      <c r="G585" s="43" t="s">
        <v>444</v>
      </c>
      <c r="H585" s="30">
        <v>2272</v>
      </c>
      <c r="I585" s="25">
        <v>33721</v>
      </c>
      <c r="J585" s="47">
        <v>40368</v>
      </c>
      <c r="K585" s="15">
        <f>DATEDIF(I585,J585,"Y")</f>
        <v>18</v>
      </c>
      <c r="L585" s="16" t="str">
        <f>VLOOKUP(YEAR(I585),Categorias!A:B,2,0)</f>
        <v>JUNIOR</v>
      </c>
      <c r="N585" s="20" t="s">
        <v>242</v>
      </c>
      <c r="O585" s="20">
        <f>COUNTIF($H$3:$H$19475,H585)</f>
        <v>26</v>
      </c>
    </row>
    <row r="586" spans="1:15" ht="15.75">
      <c r="A586" s="3" t="s">
        <v>246</v>
      </c>
      <c r="B586" s="63">
        <v>0.0013393518518518518</v>
      </c>
      <c r="C586" s="41"/>
      <c r="D586" s="15" t="s">
        <v>67</v>
      </c>
      <c r="E586" s="15" t="s">
        <v>10</v>
      </c>
      <c r="F586" s="32" t="s">
        <v>64</v>
      </c>
      <c r="G586" s="31" t="s">
        <v>65</v>
      </c>
      <c r="H586" s="32">
        <v>1489</v>
      </c>
      <c r="I586" s="47">
        <v>33223</v>
      </c>
      <c r="J586" s="47">
        <v>40346</v>
      </c>
      <c r="K586" s="15">
        <f>DATEDIF(I586,J586,"Y")</f>
        <v>19</v>
      </c>
      <c r="L586" s="16" t="str">
        <f>VLOOKUP(YEAR(I586),Categorias!A:B,2,0)</f>
        <v>PROMESA</v>
      </c>
      <c r="N586" s="20" t="s">
        <v>242</v>
      </c>
      <c r="O586" s="20">
        <f>COUNTIF($H$3:$H$19475,H586)</f>
        <v>25</v>
      </c>
    </row>
    <row r="587" spans="1:15" ht="15.75">
      <c r="A587" s="15" t="s">
        <v>246</v>
      </c>
      <c r="B587" s="63">
        <v>0.0013407407407407407</v>
      </c>
      <c r="D587" s="19">
        <v>3</v>
      </c>
      <c r="E587" s="15" t="s">
        <v>10</v>
      </c>
      <c r="F587" s="30" t="s">
        <v>66</v>
      </c>
      <c r="G587" s="43" t="s">
        <v>444</v>
      </c>
      <c r="H587" s="30">
        <v>2272</v>
      </c>
      <c r="I587" s="25">
        <v>33721</v>
      </c>
      <c r="J587" s="47">
        <v>40327</v>
      </c>
      <c r="K587" s="15">
        <f>DATEDIF(I587,J587,"Y")</f>
        <v>18</v>
      </c>
      <c r="L587" s="16" t="str">
        <f>VLOOKUP(YEAR(I587),Categorias!A:B,2,0)</f>
        <v>JUNIOR</v>
      </c>
      <c r="N587" s="4" t="s">
        <v>374</v>
      </c>
      <c r="O587" s="20">
        <f>COUNTIF($H$3:$H$19475,H587)</f>
        <v>26</v>
      </c>
    </row>
    <row r="588" spans="1:15" ht="15.75">
      <c r="A588" s="3" t="s">
        <v>246</v>
      </c>
      <c r="B588" s="63">
        <v>0.0013560185185185186</v>
      </c>
      <c r="C588" s="41"/>
      <c r="D588" s="15">
        <v>1</v>
      </c>
      <c r="E588" s="15" t="s">
        <v>10</v>
      </c>
      <c r="F588" s="32" t="s">
        <v>64</v>
      </c>
      <c r="G588" s="31" t="s">
        <v>65</v>
      </c>
      <c r="H588" s="32">
        <v>1489</v>
      </c>
      <c r="I588" s="47">
        <v>33223</v>
      </c>
      <c r="J588" s="47">
        <v>40348</v>
      </c>
      <c r="K588" s="15">
        <f>DATEDIF(I588,J588,"Y")</f>
        <v>19</v>
      </c>
      <c r="L588" s="16" t="str">
        <f>VLOOKUP(YEAR(I588),Categorias!A:B,2,0)</f>
        <v>PROMESA</v>
      </c>
      <c r="N588" s="4" t="s">
        <v>317</v>
      </c>
      <c r="O588" s="20">
        <f>COUNTIF($H$3:$H$19475,H588)</f>
        <v>25</v>
      </c>
    </row>
    <row r="589" spans="1:15" ht="15.75">
      <c r="A589" s="15" t="s">
        <v>246</v>
      </c>
      <c r="B589" s="63">
        <v>0.0013581018518518519</v>
      </c>
      <c r="C589" s="41"/>
      <c r="D589" s="19">
        <v>6</v>
      </c>
      <c r="E589" s="15" t="s">
        <v>10</v>
      </c>
      <c r="F589" s="32" t="s">
        <v>64</v>
      </c>
      <c r="G589" s="31" t="s">
        <v>65</v>
      </c>
      <c r="H589" s="32">
        <v>1489</v>
      </c>
      <c r="I589" s="47">
        <v>33223</v>
      </c>
      <c r="J589" s="47">
        <v>40325</v>
      </c>
      <c r="K589" s="15">
        <f>DATEDIF(I589,J589,"Y")</f>
        <v>19</v>
      </c>
      <c r="L589" s="16" t="str">
        <f>VLOOKUP(YEAR(I589),Categorias!A:B,2,0)</f>
        <v>PROMESA</v>
      </c>
      <c r="N589" s="20" t="s">
        <v>351</v>
      </c>
      <c r="O589" s="20">
        <f>COUNTIF($H$3:$H$19475,H589)</f>
        <v>25</v>
      </c>
    </row>
    <row r="590" spans="1:15" ht="15.75">
      <c r="A590" s="15" t="s">
        <v>246</v>
      </c>
      <c r="B590" s="63">
        <v>0.0013667824074074075</v>
      </c>
      <c r="D590" s="19" t="s">
        <v>442</v>
      </c>
      <c r="E590" s="15" t="s">
        <v>10</v>
      </c>
      <c r="F590" s="30" t="s">
        <v>66</v>
      </c>
      <c r="G590" s="43" t="s">
        <v>444</v>
      </c>
      <c r="H590" s="30">
        <v>2272</v>
      </c>
      <c r="I590" s="25">
        <v>33721</v>
      </c>
      <c r="J590" s="47">
        <v>40367</v>
      </c>
      <c r="K590" s="15">
        <f>DATEDIF(I590,J590,"Y")</f>
        <v>18</v>
      </c>
      <c r="L590" s="16" t="str">
        <f>VLOOKUP(YEAR(I590),Categorias!A:B,2,0)</f>
        <v>JUNIOR</v>
      </c>
      <c r="N590" s="20" t="s">
        <v>242</v>
      </c>
      <c r="O590" s="20">
        <f>COUNTIF($H$3:$H$19475,H590)</f>
        <v>26</v>
      </c>
    </row>
    <row r="591" spans="1:15" ht="15.75">
      <c r="A591" s="15" t="s">
        <v>246</v>
      </c>
      <c r="B591" s="55">
        <v>0.0013680555555555557</v>
      </c>
      <c r="C591" s="41"/>
      <c r="D591" s="19">
        <v>3</v>
      </c>
      <c r="E591" s="15" t="s">
        <v>10</v>
      </c>
      <c r="F591" s="30" t="s">
        <v>66</v>
      </c>
      <c r="G591" s="43" t="s">
        <v>444</v>
      </c>
      <c r="H591" s="30">
        <v>2272</v>
      </c>
      <c r="I591" s="25">
        <v>33721</v>
      </c>
      <c r="J591" s="47">
        <v>40317</v>
      </c>
      <c r="K591" s="15">
        <f>DATEDIF(I591,J591,"Y")</f>
        <v>18</v>
      </c>
      <c r="L591" s="16" t="str">
        <f>VLOOKUP(YEAR(I591),Categorias!A:B,2,0)</f>
        <v>JUNIOR</v>
      </c>
      <c r="N591" s="20" t="s">
        <v>374</v>
      </c>
      <c r="O591" s="20">
        <f>COUNTIF($H$3:$H$19475,H591)</f>
        <v>26</v>
      </c>
    </row>
    <row r="592" spans="1:15" ht="15.75">
      <c r="A592" s="15" t="s">
        <v>246</v>
      </c>
      <c r="B592" s="55">
        <v>0.001371527777777778</v>
      </c>
      <c r="D592" s="19">
        <v>4</v>
      </c>
      <c r="E592" s="15" t="s">
        <v>10</v>
      </c>
      <c r="F592" s="32" t="s">
        <v>64</v>
      </c>
      <c r="G592" s="31" t="s">
        <v>65</v>
      </c>
      <c r="H592" s="32">
        <v>1489</v>
      </c>
      <c r="I592" s="47">
        <v>33223</v>
      </c>
      <c r="J592" s="47">
        <v>40317</v>
      </c>
      <c r="K592" s="15">
        <f>DATEDIF(I592,J592,"Y")</f>
        <v>19</v>
      </c>
      <c r="L592" s="16" t="str">
        <f>VLOOKUP(YEAR(I592),Categorias!A:B,2,0)</f>
        <v>PROMESA</v>
      </c>
      <c r="N592" s="20" t="s">
        <v>374</v>
      </c>
      <c r="O592" s="20">
        <f>COUNTIF($H$3:$H$19475,H592)</f>
        <v>25</v>
      </c>
    </row>
    <row r="593" spans="1:15" ht="15.75">
      <c r="A593" s="15" t="s">
        <v>246</v>
      </c>
      <c r="B593" s="63">
        <v>0.0013733796296296296</v>
      </c>
      <c r="C593" s="41"/>
      <c r="D593" s="19">
        <v>5</v>
      </c>
      <c r="E593" s="15" t="s">
        <v>10</v>
      </c>
      <c r="F593" s="32" t="s">
        <v>64</v>
      </c>
      <c r="G593" s="31" t="s">
        <v>65</v>
      </c>
      <c r="H593" s="32">
        <v>1489</v>
      </c>
      <c r="I593" s="47">
        <v>33223</v>
      </c>
      <c r="J593" s="47">
        <v>40223</v>
      </c>
      <c r="K593" s="15">
        <f>DATEDIF(I593,J593,"Y")</f>
        <v>19</v>
      </c>
      <c r="L593" s="16" t="str">
        <f>VLOOKUP(YEAR(I593),Categorias!A:B,2,0)</f>
        <v>PROMESA</v>
      </c>
      <c r="N593" s="20" t="s">
        <v>296</v>
      </c>
      <c r="O593" s="20">
        <f>COUNTIF($H$3:$H$19475,H593)</f>
        <v>25</v>
      </c>
    </row>
    <row r="594" spans="1:15" ht="15.75">
      <c r="A594" s="15" t="s">
        <v>246</v>
      </c>
      <c r="B594" s="63">
        <v>0.0013738425925925925</v>
      </c>
      <c r="D594" s="19">
        <v>15</v>
      </c>
      <c r="E594" s="15" t="s">
        <v>10</v>
      </c>
      <c r="F594" s="30" t="s">
        <v>66</v>
      </c>
      <c r="G594" s="43" t="s">
        <v>444</v>
      </c>
      <c r="H594" s="30">
        <v>2272</v>
      </c>
      <c r="I594" s="25">
        <v>33721</v>
      </c>
      <c r="J594" s="47">
        <v>40362</v>
      </c>
      <c r="K594" s="15">
        <f>DATEDIF(I594,J594,"Y")</f>
        <v>18</v>
      </c>
      <c r="L594" s="16" t="str">
        <f>VLOOKUP(YEAR(I594),Categorias!A:B,2,0)</f>
        <v>JUNIOR</v>
      </c>
      <c r="N594" s="20" t="s">
        <v>432</v>
      </c>
      <c r="O594" s="20">
        <f>COUNTIF($H$3:$H$19475,H594)</f>
        <v>26</v>
      </c>
    </row>
    <row r="595" spans="1:15" ht="15.75">
      <c r="A595" s="15" t="s">
        <v>246</v>
      </c>
      <c r="B595" s="63">
        <v>0.0013842592592592593</v>
      </c>
      <c r="C595" s="41"/>
      <c r="D595" s="19">
        <v>3</v>
      </c>
      <c r="E595" s="15" t="s">
        <v>10</v>
      </c>
      <c r="F595" s="32" t="s">
        <v>64</v>
      </c>
      <c r="G595" s="31" t="s">
        <v>65</v>
      </c>
      <c r="H595" s="32">
        <v>1489</v>
      </c>
      <c r="I595" s="47">
        <v>33223</v>
      </c>
      <c r="J595" s="47">
        <v>40216</v>
      </c>
      <c r="K595" s="15">
        <f>DATEDIF(I595,J595,"Y")</f>
        <v>19</v>
      </c>
      <c r="L595" s="16" t="str">
        <f>VLOOKUP(YEAR(I595),Categorias!A:B,2,0)</f>
        <v>PROMESA</v>
      </c>
      <c r="N595" s="20" t="s">
        <v>184</v>
      </c>
      <c r="O595" s="20">
        <f>COUNTIF($H$3:$H$19475,H595)</f>
        <v>25</v>
      </c>
    </row>
    <row r="596" spans="1:15" ht="15.75">
      <c r="A596" s="15" t="s">
        <v>246</v>
      </c>
      <c r="B596" s="63">
        <v>0.0013857638888888886</v>
      </c>
      <c r="D596" s="19">
        <v>8</v>
      </c>
      <c r="E596" s="15" t="s">
        <v>10</v>
      </c>
      <c r="F596" s="30" t="s">
        <v>66</v>
      </c>
      <c r="G596" s="43" t="s">
        <v>444</v>
      </c>
      <c r="H596" s="30">
        <v>2272</v>
      </c>
      <c r="I596" s="25">
        <v>33721</v>
      </c>
      <c r="J596" s="47">
        <v>40223</v>
      </c>
      <c r="K596" s="15">
        <f>DATEDIF(I596,J596,"Y")</f>
        <v>17</v>
      </c>
      <c r="L596" s="16" t="str">
        <f>VLOOKUP(YEAR(I596),Categorias!A:B,2,0)</f>
        <v>JUNIOR</v>
      </c>
      <c r="N596" s="20" t="s">
        <v>296</v>
      </c>
      <c r="O596" s="20">
        <f>COUNTIF($H$3:$H$19475,H596)</f>
        <v>26</v>
      </c>
    </row>
    <row r="597" spans="1:15" ht="15.75">
      <c r="A597" s="15" t="s">
        <v>246</v>
      </c>
      <c r="B597" s="63">
        <v>0.0013916666666666667</v>
      </c>
      <c r="C597" s="41"/>
      <c r="D597" s="19">
        <v>2</v>
      </c>
      <c r="E597" s="15" t="s">
        <v>10</v>
      </c>
      <c r="F597" s="32" t="s">
        <v>64</v>
      </c>
      <c r="G597" s="31" t="s">
        <v>65</v>
      </c>
      <c r="H597" s="32">
        <v>1489</v>
      </c>
      <c r="I597" s="47">
        <v>33223</v>
      </c>
      <c r="J597" s="47">
        <v>40195</v>
      </c>
      <c r="K597" s="15">
        <f>DATEDIF(I597,J597,"Y")</f>
        <v>19</v>
      </c>
      <c r="L597" s="16" t="str">
        <f>VLOOKUP(YEAR(I597),Categorias!A:B,2,0)</f>
        <v>PROMESA</v>
      </c>
      <c r="N597" s="20" t="s">
        <v>196</v>
      </c>
      <c r="O597" s="20">
        <f>COUNTIF($H$3:$H$19475,H597)</f>
        <v>25</v>
      </c>
    </row>
    <row r="598" spans="1:15" ht="15.75">
      <c r="A598" s="15" t="s">
        <v>246</v>
      </c>
      <c r="B598" s="63">
        <v>0.0013978009259259258</v>
      </c>
      <c r="D598" s="19">
        <v>5</v>
      </c>
      <c r="E598" s="15" t="s">
        <v>10</v>
      </c>
      <c r="F598" s="30" t="s">
        <v>66</v>
      </c>
      <c r="G598" s="43" t="s">
        <v>444</v>
      </c>
      <c r="H598" s="30">
        <v>2272</v>
      </c>
      <c r="I598" s="25">
        <v>33721</v>
      </c>
      <c r="J598" s="47">
        <v>40460</v>
      </c>
      <c r="K598" s="15">
        <f>DATEDIF(I598,J598,"Y")</f>
        <v>18</v>
      </c>
      <c r="L598" s="16" t="s">
        <v>17</v>
      </c>
      <c r="N598" s="4" t="s">
        <v>365</v>
      </c>
      <c r="O598" s="20">
        <f>COUNTIF($H$3:$H$19475,H598)</f>
        <v>26</v>
      </c>
    </row>
    <row r="599" spans="1:15" ht="15.75">
      <c r="A599" s="3" t="s">
        <v>246</v>
      </c>
      <c r="B599" s="63">
        <v>0.0013988425925925928</v>
      </c>
      <c r="D599" s="19">
        <v>5</v>
      </c>
      <c r="E599" s="15" t="s">
        <v>10</v>
      </c>
      <c r="F599" s="30" t="s">
        <v>66</v>
      </c>
      <c r="G599" s="43" t="s">
        <v>444</v>
      </c>
      <c r="H599" s="30">
        <v>2272</v>
      </c>
      <c r="I599" s="25">
        <v>33721</v>
      </c>
      <c r="J599" s="47">
        <v>40237</v>
      </c>
      <c r="K599" s="15">
        <f>DATEDIF(I599,J599,"Y")</f>
        <v>17</v>
      </c>
      <c r="L599" s="16" t="str">
        <f>VLOOKUP(YEAR(I599),Categorias!A:B,2,0)</f>
        <v>JUNIOR</v>
      </c>
      <c r="M599" s="15"/>
      <c r="N599" s="50" t="s">
        <v>78</v>
      </c>
      <c r="O599" s="20">
        <f>COUNTIF($H$3:$H$19475,H599)</f>
        <v>26</v>
      </c>
    </row>
    <row r="600" spans="1:15" ht="15.75">
      <c r="A600" s="15" t="s">
        <v>246</v>
      </c>
      <c r="B600" s="63">
        <v>0.001403472222222222</v>
      </c>
      <c r="C600" s="41"/>
      <c r="D600" s="19">
        <v>7</v>
      </c>
      <c r="E600" s="15" t="s">
        <v>10</v>
      </c>
      <c r="F600" s="32" t="s">
        <v>64</v>
      </c>
      <c r="G600" s="31" t="s">
        <v>65</v>
      </c>
      <c r="H600" s="32">
        <v>1489</v>
      </c>
      <c r="I600" s="47">
        <v>33223</v>
      </c>
      <c r="J600" s="47">
        <v>40314</v>
      </c>
      <c r="K600" s="15">
        <f>DATEDIF(I600,J600,"Y")</f>
        <v>19</v>
      </c>
      <c r="L600" s="16" t="str">
        <f>VLOOKUP(YEAR(I600),Categorias!A:B,2,0)</f>
        <v>PROMESA</v>
      </c>
      <c r="N600" s="4" t="s">
        <v>367</v>
      </c>
      <c r="O600" s="20">
        <f>COUNTIF($H$3:$H$19475,H600)</f>
        <v>25</v>
      </c>
    </row>
    <row r="601" spans="1:15" ht="15.75">
      <c r="A601" s="3" t="s">
        <v>246</v>
      </c>
      <c r="B601" s="63">
        <v>0.0014092592592592592</v>
      </c>
      <c r="C601" s="41"/>
      <c r="D601" s="19">
        <v>1</v>
      </c>
      <c r="E601" s="15" t="s">
        <v>10</v>
      </c>
      <c r="F601" s="32" t="s">
        <v>64</v>
      </c>
      <c r="G601" s="31" t="s">
        <v>65</v>
      </c>
      <c r="H601" s="32">
        <v>1489</v>
      </c>
      <c r="I601" s="47">
        <v>33223</v>
      </c>
      <c r="J601" s="47">
        <v>40237</v>
      </c>
      <c r="K601" s="15">
        <f>DATEDIF(I601,J601,"Y")</f>
        <v>19</v>
      </c>
      <c r="L601" s="16" t="str">
        <f>VLOOKUP(YEAR(I601),Categorias!A:B,2,0)</f>
        <v>PROMESA</v>
      </c>
      <c r="M601" s="15"/>
      <c r="N601" s="50" t="s">
        <v>78</v>
      </c>
      <c r="O601" s="20">
        <f>COUNTIF($H$3:$H$19475,H601)</f>
        <v>25</v>
      </c>
    </row>
    <row r="602" spans="1:15" ht="15.75">
      <c r="A602" s="3" t="s">
        <v>246</v>
      </c>
      <c r="B602" s="63">
        <v>0.0014104166666666668</v>
      </c>
      <c r="C602" s="41"/>
      <c r="D602" s="19">
        <v>3</v>
      </c>
      <c r="E602" s="15" t="s">
        <v>10</v>
      </c>
      <c r="F602" s="30" t="s">
        <v>66</v>
      </c>
      <c r="G602" s="43" t="s">
        <v>444</v>
      </c>
      <c r="H602" s="30">
        <v>2272</v>
      </c>
      <c r="I602" s="47">
        <v>33721</v>
      </c>
      <c r="J602" s="47">
        <v>40334</v>
      </c>
      <c r="K602" s="15">
        <f>DATEDIF(I602,J602,"Y")</f>
        <v>18</v>
      </c>
      <c r="L602" s="16" t="str">
        <f>VLOOKUP(YEAR(I602),Categorias!A:B,2,0)</f>
        <v>JUNIOR</v>
      </c>
      <c r="N602" s="4" t="s">
        <v>365</v>
      </c>
      <c r="O602" s="20">
        <f>COUNTIF($H$3:$H$19475,H602)</f>
        <v>26</v>
      </c>
    </row>
    <row r="603" spans="1:15" ht="15.75">
      <c r="A603" s="3" t="s">
        <v>246</v>
      </c>
      <c r="B603" s="63">
        <v>0.0014194444444444445</v>
      </c>
      <c r="C603" s="41"/>
      <c r="D603" s="19" t="s">
        <v>67</v>
      </c>
      <c r="E603" s="15" t="s">
        <v>10</v>
      </c>
      <c r="F603" s="30" t="s">
        <v>66</v>
      </c>
      <c r="G603" s="43" t="s">
        <v>444</v>
      </c>
      <c r="H603" s="30">
        <v>2272</v>
      </c>
      <c r="I603" s="47">
        <v>33721</v>
      </c>
      <c r="J603" s="47">
        <v>40286</v>
      </c>
      <c r="K603" s="15">
        <f>DATEDIF(I603,J603,"Y")</f>
        <v>17</v>
      </c>
      <c r="L603" s="16" t="str">
        <f>VLOOKUP(YEAR(I603),Categorias!A:B,2,0)</f>
        <v>JUNIOR</v>
      </c>
      <c r="N603" s="4" t="s">
        <v>356</v>
      </c>
      <c r="O603" s="20">
        <f>COUNTIF($H$3:$H$19475,H603)</f>
        <v>26</v>
      </c>
    </row>
    <row r="604" spans="1:15" ht="15.75">
      <c r="A604" s="15" t="s">
        <v>246</v>
      </c>
      <c r="B604" s="63">
        <v>0.001422337962962963</v>
      </c>
      <c r="D604" s="19">
        <v>19</v>
      </c>
      <c r="E604" s="15" t="s">
        <v>10</v>
      </c>
      <c r="F604" s="30" t="s">
        <v>66</v>
      </c>
      <c r="G604" s="43" t="s">
        <v>444</v>
      </c>
      <c r="H604" s="30">
        <v>2272</v>
      </c>
      <c r="I604" s="25">
        <v>33721</v>
      </c>
      <c r="J604" s="47">
        <v>40325</v>
      </c>
      <c r="K604" s="15">
        <f>DATEDIF(I604,J604,"Y")</f>
        <v>18</v>
      </c>
      <c r="L604" s="16" t="str">
        <f>VLOOKUP(YEAR(I604),Categorias!A:B,2,0)</f>
        <v>JUNIOR</v>
      </c>
      <c r="N604" s="20" t="s">
        <v>351</v>
      </c>
      <c r="O604" s="20">
        <f>COUNTIF($H$3:$H$19475,H604)</f>
        <v>26</v>
      </c>
    </row>
    <row r="605" spans="1:15" ht="15.75">
      <c r="A605" s="15" t="s">
        <v>246</v>
      </c>
      <c r="B605" s="55">
        <v>0.0014224537037037038</v>
      </c>
      <c r="C605" s="41"/>
      <c r="D605" s="19" t="s">
        <v>67</v>
      </c>
      <c r="E605" s="15" t="s">
        <v>10</v>
      </c>
      <c r="F605" s="32" t="s">
        <v>64</v>
      </c>
      <c r="G605" s="31" t="s">
        <v>65</v>
      </c>
      <c r="H605" s="32">
        <v>1489</v>
      </c>
      <c r="I605" s="47">
        <v>33223</v>
      </c>
      <c r="J605" s="47">
        <v>40188</v>
      </c>
      <c r="K605" s="15">
        <f>DATEDIF(I605,J605,"Y")</f>
        <v>19</v>
      </c>
      <c r="L605" s="16" t="str">
        <f>VLOOKUP(YEAR(I605),Categorias!A:B,2,0)</f>
        <v>PROMESA</v>
      </c>
      <c r="N605" s="20" t="s">
        <v>242</v>
      </c>
      <c r="O605" s="20">
        <f>COUNTIF($H$3:$H$19475,H605)</f>
        <v>25</v>
      </c>
    </row>
    <row r="606" spans="1:15" ht="15.75">
      <c r="A606" s="3" t="s">
        <v>246</v>
      </c>
      <c r="B606" s="63">
        <v>0.0014248842592592592</v>
      </c>
      <c r="C606" s="41"/>
      <c r="D606" s="15">
        <v>10</v>
      </c>
      <c r="E606" s="15" t="s">
        <v>10</v>
      </c>
      <c r="F606" s="32" t="s">
        <v>58</v>
      </c>
      <c r="G606" s="31" t="s">
        <v>59</v>
      </c>
      <c r="H606" s="15">
        <v>2900</v>
      </c>
      <c r="I606" s="25">
        <v>34515</v>
      </c>
      <c r="J606" s="47">
        <v>40292</v>
      </c>
      <c r="K606" s="15">
        <f>DATEDIF(I606,J606,"Y")</f>
        <v>15</v>
      </c>
      <c r="L606" s="16" t="str">
        <f>VLOOKUP(YEAR(I606),Categorias!A:B,2,0)</f>
        <v>JUVENIL</v>
      </c>
      <c r="N606" s="4" t="s">
        <v>353</v>
      </c>
      <c r="O606" s="20">
        <f>COUNTIF($H$3:$H$19475,H606)</f>
        <v>15</v>
      </c>
    </row>
    <row r="607" spans="1:15" ht="15.75">
      <c r="A607" s="3" t="s">
        <v>246</v>
      </c>
      <c r="B607" s="63">
        <v>0.0014356481481481484</v>
      </c>
      <c r="C607" s="41"/>
      <c r="D607" s="35" t="s">
        <v>67</v>
      </c>
      <c r="E607" s="19" t="s">
        <v>10</v>
      </c>
      <c r="F607" s="30" t="s">
        <v>66</v>
      </c>
      <c r="G607" s="43" t="s">
        <v>444</v>
      </c>
      <c r="H607" s="30">
        <v>2272</v>
      </c>
      <c r="I607" s="47">
        <v>33721</v>
      </c>
      <c r="J607" s="47">
        <v>40257</v>
      </c>
      <c r="K607" s="15">
        <f>DATEDIF(I607,J607,"Y")</f>
        <v>17</v>
      </c>
      <c r="L607" s="16" t="str">
        <f>VLOOKUP(YEAR(I607),Categorias!A:B,2,0)</f>
        <v>JUNIOR</v>
      </c>
      <c r="N607" s="4" t="s">
        <v>317</v>
      </c>
      <c r="O607" s="20">
        <f>COUNTIF($H$3:$H$19475,H607)</f>
        <v>26</v>
      </c>
    </row>
    <row r="608" spans="1:15" ht="15.75">
      <c r="A608" s="3" t="s">
        <v>246</v>
      </c>
      <c r="B608" s="55">
        <v>0.0014386574074074076</v>
      </c>
      <c r="C608" s="41"/>
      <c r="D608" s="15">
        <v>12</v>
      </c>
      <c r="E608" s="15" t="s">
        <v>10</v>
      </c>
      <c r="F608" s="32" t="s">
        <v>58</v>
      </c>
      <c r="G608" s="31" t="s">
        <v>59</v>
      </c>
      <c r="H608" s="15">
        <v>2900</v>
      </c>
      <c r="I608" s="25">
        <v>34515</v>
      </c>
      <c r="J608" s="47">
        <v>40317</v>
      </c>
      <c r="K608" s="15">
        <f>DATEDIF(I608,J608,"Y")</f>
        <v>15</v>
      </c>
      <c r="L608" s="16" t="str">
        <f>VLOOKUP(YEAR(I608),Categorias!A:B,2,0)</f>
        <v>JUVENIL</v>
      </c>
      <c r="N608" s="20" t="s">
        <v>374</v>
      </c>
      <c r="O608" s="20">
        <f>COUNTIF($H$3:$H$19475,H608)</f>
        <v>15</v>
      </c>
    </row>
    <row r="609" spans="1:15" ht="15.75">
      <c r="A609" s="15" t="s">
        <v>246</v>
      </c>
      <c r="B609" s="55">
        <v>0.0014490740740740742</v>
      </c>
      <c r="C609" s="41"/>
      <c r="D609" s="19" t="s">
        <v>67</v>
      </c>
      <c r="E609" s="15" t="s">
        <v>10</v>
      </c>
      <c r="F609" s="30" t="s">
        <v>201</v>
      </c>
      <c r="G609" s="31" t="s">
        <v>202</v>
      </c>
      <c r="H609" s="30">
        <v>2269</v>
      </c>
      <c r="I609" s="47">
        <v>33606</v>
      </c>
      <c r="J609" s="47">
        <v>40188</v>
      </c>
      <c r="K609" s="15">
        <f>DATEDIF(I609,J609,"Y")</f>
        <v>18</v>
      </c>
      <c r="L609" s="16" t="str">
        <f>VLOOKUP(YEAR(I609),Categorias!A:B,2,0)</f>
        <v>JUNIOR</v>
      </c>
      <c r="N609" s="20" t="s">
        <v>242</v>
      </c>
      <c r="O609" s="20">
        <f>COUNTIF($H$3:$H$19475,H609)</f>
        <v>20</v>
      </c>
    </row>
    <row r="610" spans="1:15" s="4" customFormat="1" ht="15.75">
      <c r="A610" s="15" t="s">
        <v>246</v>
      </c>
      <c r="B610" s="55">
        <v>0.0015046296296296294</v>
      </c>
      <c r="C610" s="23"/>
      <c r="D610" s="19" t="s">
        <v>67</v>
      </c>
      <c r="E610" s="15" t="s">
        <v>10</v>
      </c>
      <c r="F610" s="30" t="s">
        <v>66</v>
      </c>
      <c r="G610" s="43" t="s">
        <v>444</v>
      </c>
      <c r="H610" s="30">
        <v>2272</v>
      </c>
      <c r="I610" s="25">
        <v>33721</v>
      </c>
      <c r="J610" s="47">
        <v>40188</v>
      </c>
      <c r="K610" s="15">
        <f>DATEDIF(I610,J610,"Y")</f>
        <v>17</v>
      </c>
      <c r="L610" s="16" t="str">
        <f>VLOOKUP(YEAR(I610),Categorias!A:B,2,0)</f>
        <v>JUNIOR</v>
      </c>
      <c r="M610" s="19"/>
      <c r="N610" s="20" t="s">
        <v>242</v>
      </c>
      <c r="O610" s="20">
        <f>COUNTIF($H$3:$H$19475,H610)</f>
        <v>26</v>
      </c>
    </row>
    <row r="611" spans="1:15" ht="15.75">
      <c r="A611" s="3" t="s">
        <v>246</v>
      </c>
      <c r="B611" s="63">
        <v>0.0015122685185185185</v>
      </c>
      <c r="C611" s="41"/>
      <c r="D611" s="19" t="s">
        <v>67</v>
      </c>
      <c r="E611" s="15" t="s">
        <v>10</v>
      </c>
      <c r="F611" s="42" t="s">
        <v>62</v>
      </c>
      <c r="G611" s="43" t="s">
        <v>63</v>
      </c>
      <c r="H611" s="42">
        <v>2806</v>
      </c>
      <c r="I611" s="85">
        <v>33605</v>
      </c>
      <c r="J611" s="47">
        <v>40286</v>
      </c>
      <c r="K611" s="15">
        <f>DATEDIF(I611,J611,"Y")</f>
        <v>18</v>
      </c>
      <c r="L611" s="16" t="str">
        <f>VLOOKUP(YEAR(I611),Categorias!A:B,2,0)</f>
        <v>JUNIOR</v>
      </c>
      <c r="N611" s="4" t="s">
        <v>356</v>
      </c>
      <c r="O611" s="20">
        <f>COUNTIF($H$3:$H$19475,H611)</f>
        <v>15</v>
      </c>
    </row>
    <row r="612" spans="1:15" ht="15.75">
      <c r="A612" s="3" t="s">
        <v>246</v>
      </c>
      <c r="B612" s="63">
        <v>0.001531712962962963</v>
      </c>
      <c r="D612" s="19">
        <v>10</v>
      </c>
      <c r="E612" s="15" t="s">
        <v>10</v>
      </c>
      <c r="F612" s="30" t="s">
        <v>62</v>
      </c>
      <c r="G612" s="30" t="s">
        <v>63</v>
      </c>
      <c r="H612" s="19">
        <v>2806</v>
      </c>
      <c r="I612" s="25">
        <v>33605</v>
      </c>
      <c r="J612" s="47">
        <v>40237</v>
      </c>
      <c r="K612" s="15">
        <f>DATEDIF(I612,J612,"Y")</f>
        <v>18</v>
      </c>
      <c r="L612" s="16" t="str">
        <f>VLOOKUP(YEAR(I612),Categorias!A:B,2,0)</f>
        <v>JUNIOR</v>
      </c>
      <c r="M612" s="15"/>
      <c r="N612" s="50" t="s">
        <v>78</v>
      </c>
      <c r="O612" s="20">
        <f>COUNTIF($H$3:$H$19475,H612)</f>
        <v>15</v>
      </c>
    </row>
    <row r="613" spans="1:15" s="4" customFormat="1" ht="15.75">
      <c r="A613" s="3" t="s">
        <v>246</v>
      </c>
      <c r="B613" s="63">
        <v>0.0015322916666666668</v>
      </c>
      <c r="C613" s="23"/>
      <c r="D613" s="15" t="s">
        <v>67</v>
      </c>
      <c r="E613" s="15" t="s">
        <v>10</v>
      </c>
      <c r="F613" s="42" t="s">
        <v>328</v>
      </c>
      <c r="G613" s="31" t="s">
        <v>373</v>
      </c>
      <c r="H613" s="30">
        <v>9478</v>
      </c>
      <c r="I613" s="25">
        <v>31643</v>
      </c>
      <c r="J613" s="47">
        <v>40346</v>
      </c>
      <c r="K613" s="15">
        <f>DATEDIF(I613,J613,"Y")</f>
        <v>23</v>
      </c>
      <c r="L613" s="16" t="str">
        <f>VLOOKUP(YEAR(I613),Categorias!A:B,2,0)</f>
        <v>SENIOR</v>
      </c>
      <c r="M613" s="19"/>
      <c r="N613" s="20" t="s">
        <v>242</v>
      </c>
      <c r="O613" s="20">
        <f>COUNTIF($H$3:$H$19475,H613)</f>
        <v>8</v>
      </c>
    </row>
    <row r="614" spans="1:15" ht="15.75">
      <c r="A614" s="3" t="s">
        <v>246</v>
      </c>
      <c r="B614" s="63">
        <v>0.0015716435185185184</v>
      </c>
      <c r="C614" s="41"/>
      <c r="D614" s="35" t="s">
        <v>67</v>
      </c>
      <c r="E614" s="19" t="s">
        <v>10</v>
      </c>
      <c r="F614" s="32" t="s">
        <v>60</v>
      </c>
      <c r="G614" s="31" t="s">
        <v>61</v>
      </c>
      <c r="H614" s="32">
        <v>3142</v>
      </c>
      <c r="I614" s="47">
        <v>33434</v>
      </c>
      <c r="J614" s="47">
        <v>40257</v>
      </c>
      <c r="K614" s="15">
        <f>DATEDIF(I614,J614,"Y")</f>
        <v>18</v>
      </c>
      <c r="L614" s="16" t="str">
        <f>VLOOKUP(YEAR(I614),Categorias!A:B,2,0)</f>
        <v>JUNIOR</v>
      </c>
      <c r="N614" s="4" t="s">
        <v>317</v>
      </c>
      <c r="O614" s="20">
        <f>COUNTIF($H$3:$H$19475,H614)</f>
        <v>7</v>
      </c>
    </row>
    <row r="615" spans="1:15" ht="15.75">
      <c r="A615" s="3" t="s">
        <v>246</v>
      </c>
      <c r="B615" s="63">
        <v>0.0015856481481481479</v>
      </c>
      <c r="C615" s="41"/>
      <c r="D615" s="15" t="s">
        <v>67</v>
      </c>
      <c r="E615" s="15" t="s">
        <v>10</v>
      </c>
      <c r="F615" s="30" t="s">
        <v>60</v>
      </c>
      <c r="G615" s="43" t="s">
        <v>146</v>
      </c>
      <c r="H615" s="30">
        <v>1488</v>
      </c>
      <c r="I615" s="25">
        <v>28952</v>
      </c>
      <c r="J615" s="47">
        <v>40346</v>
      </c>
      <c r="K615" s="15">
        <f>DATEDIF(I615,J615,"Y")</f>
        <v>31</v>
      </c>
      <c r="L615" s="16" t="str">
        <f>VLOOKUP(YEAR(I615),Categorias!A:B,2,0)</f>
        <v>SENIOR</v>
      </c>
      <c r="N615" s="20" t="s">
        <v>242</v>
      </c>
      <c r="O615" s="20">
        <f>COUNTIF($H$3:$H$19475,H615)</f>
        <v>10</v>
      </c>
    </row>
    <row r="616" spans="1:15" s="4" customFormat="1" ht="15.75">
      <c r="A616" s="15" t="s">
        <v>246</v>
      </c>
      <c r="B616" s="55">
        <v>0.00159375</v>
      </c>
      <c r="C616" s="23"/>
      <c r="D616" s="19" t="s">
        <v>67</v>
      </c>
      <c r="E616" s="15" t="s">
        <v>10</v>
      </c>
      <c r="F616" s="30" t="s">
        <v>60</v>
      </c>
      <c r="G616" s="43" t="s">
        <v>61</v>
      </c>
      <c r="H616" s="30">
        <v>3142</v>
      </c>
      <c r="I616" s="25">
        <v>33434</v>
      </c>
      <c r="J616" s="47">
        <v>40188</v>
      </c>
      <c r="K616" s="15">
        <f>DATEDIF(I616,J616,"Y")</f>
        <v>18</v>
      </c>
      <c r="L616" s="16" t="str">
        <f>VLOOKUP(YEAR(I616),Categorias!A:B,2,0)</f>
        <v>JUNIOR</v>
      </c>
      <c r="M616" s="19"/>
      <c r="N616" s="20" t="s">
        <v>242</v>
      </c>
      <c r="O616" s="20">
        <f>COUNTIF($H$3:$H$19475,H616)</f>
        <v>7</v>
      </c>
    </row>
    <row r="617" spans="1:15" ht="15.75">
      <c r="A617" s="3" t="s">
        <v>246</v>
      </c>
      <c r="B617" s="63">
        <v>0.001654050925925926</v>
      </c>
      <c r="C617" s="41"/>
      <c r="D617" s="15" t="s">
        <v>67</v>
      </c>
      <c r="E617" s="3" t="s">
        <v>10</v>
      </c>
      <c r="F617" s="56" t="s">
        <v>276</v>
      </c>
      <c r="G617" s="56" t="s">
        <v>277</v>
      </c>
      <c r="H617" s="30">
        <v>9135</v>
      </c>
      <c r="I617" s="25">
        <v>29085</v>
      </c>
      <c r="J617" s="47">
        <v>40346</v>
      </c>
      <c r="K617" s="15">
        <f>DATEDIF(I617,J617,"Y")</f>
        <v>30</v>
      </c>
      <c r="L617" s="16" t="str">
        <f>VLOOKUP(YEAR(I617),Categorias!A:B,2,0)</f>
        <v>SENIOR</v>
      </c>
      <c r="N617" s="20" t="s">
        <v>242</v>
      </c>
      <c r="O617" s="20">
        <f>COUNTIF($H$3:$H$19475,H617)</f>
        <v>5</v>
      </c>
    </row>
    <row r="618" spans="1:15" ht="15.75">
      <c r="A618" s="15" t="s">
        <v>246</v>
      </c>
      <c r="B618" s="55">
        <v>0.0017060185185185184</v>
      </c>
      <c r="C618" s="41"/>
      <c r="D618" s="19" t="s">
        <v>67</v>
      </c>
      <c r="E618" s="15" t="s">
        <v>10</v>
      </c>
      <c r="F618" s="30" t="s">
        <v>204</v>
      </c>
      <c r="G618" s="43" t="s">
        <v>329</v>
      </c>
      <c r="H618" s="30">
        <v>2276</v>
      </c>
      <c r="I618" s="47">
        <v>33726</v>
      </c>
      <c r="J618" s="47">
        <v>40188</v>
      </c>
      <c r="K618" s="15">
        <f>DATEDIF(I618,J618,"Y")</f>
        <v>17</v>
      </c>
      <c r="L618" s="16" t="str">
        <f>VLOOKUP(YEAR(I618),Categorias!A:B,2,0)</f>
        <v>JUNIOR</v>
      </c>
      <c r="N618" s="20" t="s">
        <v>242</v>
      </c>
      <c r="O618" s="20">
        <f>COUNTIF($H$3:$H$19475,H618)</f>
        <v>9</v>
      </c>
    </row>
    <row r="619" spans="1:15" ht="15.75">
      <c r="A619" s="15" t="s">
        <v>246</v>
      </c>
      <c r="B619" s="55">
        <v>0.001775462962962963</v>
      </c>
      <c r="D619" s="19" t="s">
        <v>67</v>
      </c>
      <c r="E619" s="15" t="s">
        <v>10</v>
      </c>
      <c r="F619" s="30" t="s">
        <v>35</v>
      </c>
      <c r="G619" s="30" t="s">
        <v>245</v>
      </c>
      <c r="H619" s="19">
        <v>2847</v>
      </c>
      <c r="I619" s="25">
        <v>34446</v>
      </c>
      <c r="J619" s="47">
        <v>40188</v>
      </c>
      <c r="K619" s="15">
        <f>DATEDIF(I619,J619,"Y")</f>
        <v>15</v>
      </c>
      <c r="L619" s="16" t="str">
        <f>VLOOKUP(YEAR(I619),Categorias!A:B,2,0)</f>
        <v>JUVENIL</v>
      </c>
      <c r="N619" s="20" t="s">
        <v>242</v>
      </c>
      <c r="O619" s="20">
        <f>COUNTIF($H$3:$H$19475,H619)</f>
        <v>10</v>
      </c>
    </row>
    <row r="620" spans="1:15" ht="15.75">
      <c r="A620" s="15" t="s">
        <v>246</v>
      </c>
      <c r="B620" s="55">
        <v>0.0018587962962962965</v>
      </c>
      <c r="C620" s="41"/>
      <c r="D620" s="19" t="s">
        <v>67</v>
      </c>
      <c r="E620" s="15" t="s">
        <v>10</v>
      </c>
      <c r="F620" s="32" t="s">
        <v>173</v>
      </c>
      <c r="G620" s="31" t="s">
        <v>174</v>
      </c>
      <c r="H620" s="32">
        <v>1759</v>
      </c>
      <c r="I620" s="47">
        <v>33379</v>
      </c>
      <c r="J620" s="47">
        <v>40188</v>
      </c>
      <c r="K620" s="15">
        <f>DATEDIF(I620,J620,"Y")</f>
        <v>18</v>
      </c>
      <c r="L620" s="16" t="str">
        <f>VLOOKUP(YEAR(I620),Categorias!A:B,2,0)</f>
        <v>JUNIOR</v>
      </c>
      <c r="N620" s="20" t="s">
        <v>242</v>
      </c>
      <c r="O620" s="20">
        <f>COUNTIF($H$3:$H$19475,H620)</f>
        <v>49</v>
      </c>
    </row>
    <row r="621" spans="1:15" ht="15.75">
      <c r="A621" s="15" t="s">
        <v>246</v>
      </c>
      <c r="B621" s="55">
        <v>0.0019525462962962962</v>
      </c>
      <c r="C621" s="62"/>
      <c r="D621" s="19" t="s">
        <v>67</v>
      </c>
      <c r="E621" s="15" t="s">
        <v>10</v>
      </c>
      <c r="F621" s="32" t="s">
        <v>219</v>
      </c>
      <c r="G621" s="31" t="s">
        <v>220</v>
      </c>
      <c r="H621" s="32">
        <v>8259</v>
      </c>
      <c r="I621" s="47">
        <v>34600</v>
      </c>
      <c r="J621" s="47">
        <v>40188</v>
      </c>
      <c r="K621" s="15">
        <f>DATEDIF(I621,J621,"Y")</f>
        <v>15</v>
      </c>
      <c r="L621" s="16" t="str">
        <f>VLOOKUP(YEAR(I621),Categorias!A:B,2,0)</f>
        <v>JUVENIL</v>
      </c>
      <c r="N621" s="20" t="s">
        <v>242</v>
      </c>
      <c r="O621" s="20">
        <f>COUNTIF($H$3:$H$19475,H621)</f>
        <v>4</v>
      </c>
    </row>
    <row r="622" spans="1:15" ht="15.75">
      <c r="A622" s="3" t="s">
        <v>246</v>
      </c>
      <c r="B622" s="63">
        <v>0.002157638888888889</v>
      </c>
      <c r="D622" s="19">
        <v>16</v>
      </c>
      <c r="E622" s="15" t="s">
        <v>43</v>
      </c>
      <c r="F622" s="30" t="s">
        <v>149</v>
      </c>
      <c r="G622" s="30" t="s">
        <v>150</v>
      </c>
      <c r="H622" s="32">
        <v>2852</v>
      </c>
      <c r="I622" s="25">
        <v>33839</v>
      </c>
      <c r="J622" s="47">
        <v>40286</v>
      </c>
      <c r="K622" s="15">
        <f>DATEDIF(I622,J622,"Y")</f>
        <v>17</v>
      </c>
      <c r="L622" s="16" t="str">
        <f>VLOOKUP(YEAR(I622),Categorias!A:B,2,0)</f>
        <v>JUNIOR</v>
      </c>
      <c r="N622" s="4" t="s">
        <v>356</v>
      </c>
      <c r="O622" s="20">
        <f>COUNTIF($H$3:$H$19475,H622)</f>
        <v>12</v>
      </c>
    </row>
    <row r="623" spans="1:15" ht="15.75">
      <c r="A623" s="3" t="s">
        <v>246</v>
      </c>
      <c r="B623" s="63">
        <v>0.0022046296296296297</v>
      </c>
      <c r="C623" s="41"/>
      <c r="D623" s="46">
        <v>8</v>
      </c>
      <c r="E623" s="15" t="s">
        <v>43</v>
      </c>
      <c r="F623" s="30" t="s">
        <v>176</v>
      </c>
      <c r="G623" s="31" t="s">
        <v>177</v>
      </c>
      <c r="H623" s="30">
        <v>2811</v>
      </c>
      <c r="I623" s="47">
        <v>31411</v>
      </c>
      <c r="J623" s="47">
        <v>40195</v>
      </c>
      <c r="K623" s="15">
        <f>DATEDIF(I623,J623,"Y")</f>
        <v>24</v>
      </c>
      <c r="L623" s="16" t="str">
        <f>VLOOKUP(YEAR(I623),Categorias!A:B,2,0)</f>
        <v>SENIOR</v>
      </c>
      <c r="N623" s="20" t="s">
        <v>196</v>
      </c>
      <c r="O623" s="20">
        <f>COUNTIF($H$3:$H$19475,H623)</f>
        <v>13</v>
      </c>
    </row>
    <row r="624" spans="1:15" ht="15.75">
      <c r="A624" s="15" t="s">
        <v>246</v>
      </c>
      <c r="B624" s="55" t="s">
        <v>129</v>
      </c>
      <c r="C624" s="41"/>
      <c r="D624" s="19" t="s">
        <v>67</v>
      </c>
      <c r="E624" s="15" t="s">
        <v>10</v>
      </c>
      <c r="F624" s="30" t="s">
        <v>158</v>
      </c>
      <c r="G624" s="31" t="s">
        <v>159</v>
      </c>
      <c r="H624" s="30">
        <v>726</v>
      </c>
      <c r="I624" s="47">
        <v>31965</v>
      </c>
      <c r="J624" s="47">
        <v>40188</v>
      </c>
      <c r="K624" s="15">
        <f>DATEDIF(I624,J624,"Y")</f>
        <v>22</v>
      </c>
      <c r="L624" s="16" t="str">
        <f>VLOOKUP(YEAR(I624),Categorias!A:B,2,0)</f>
        <v>SENIOR</v>
      </c>
      <c r="N624" s="20" t="s">
        <v>242</v>
      </c>
      <c r="O624" s="20">
        <f>COUNTIF($H$3:$H$19475,H624)</f>
        <v>91</v>
      </c>
    </row>
    <row r="625" spans="1:15" ht="15.75">
      <c r="A625" s="15" t="s">
        <v>96</v>
      </c>
      <c r="B625" s="57">
        <v>1.2</v>
      </c>
      <c r="C625" s="41"/>
      <c r="D625" s="46">
        <v>4</v>
      </c>
      <c r="E625" s="15" t="s">
        <v>43</v>
      </c>
      <c r="F625" s="32" t="s">
        <v>84</v>
      </c>
      <c r="G625" s="31" t="s">
        <v>85</v>
      </c>
      <c r="H625" s="32" t="s">
        <v>224</v>
      </c>
      <c r="I625" s="24">
        <v>35600</v>
      </c>
      <c r="J625" s="47">
        <v>40131</v>
      </c>
      <c r="K625" s="15">
        <f>DATEDIF(I625,J625,"Y")</f>
        <v>12</v>
      </c>
      <c r="L625" s="16" t="str">
        <f>VLOOKUP(YEAR(I625),Categorias!A:B,2,0)</f>
        <v>INFANTIL</v>
      </c>
      <c r="N625" s="20" t="s">
        <v>78</v>
      </c>
      <c r="O625" s="20">
        <f>COUNTIF($H$3:$H$19475,H625)</f>
        <v>21</v>
      </c>
    </row>
    <row r="626" spans="1:15" ht="15.75">
      <c r="A626" s="15" t="s">
        <v>96</v>
      </c>
      <c r="B626" s="57">
        <v>1.2</v>
      </c>
      <c r="C626" s="41"/>
      <c r="D626" s="46">
        <v>2</v>
      </c>
      <c r="E626" s="15" t="s">
        <v>43</v>
      </c>
      <c r="F626" s="32" t="s">
        <v>84</v>
      </c>
      <c r="G626" s="31" t="s">
        <v>85</v>
      </c>
      <c r="H626" s="32" t="s">
        <v>224</v>
      </c>
      <c r="I626" s="24">
        <v>35600</v>
      </c>
      <c r="J626" s="47">
        <v>40188</v>
      </c>
      <c r="K626" s="15">
        <f>DATEDIF(I626,J626,"Y")</f>
        <v>12</v>
      </c>
      <c r="L626" s="16" t="str">
        <f>VLOOKUP(YEAR(I626),Categorias!A:B,2,0)</f>
        <v>INFANTIL</v>
      </c>
      <c r="N626" s="20" t="s">
        <v>242</v>
      </c>
      <c r="O626" s="20">
        <f>COUNTIF($H$3:$H$19475,H626)</f>
        <v>21</v>
      </c>
    </row>
    <row r="627" spans="1:15" ht="15.75">
      <c r="A627" s="3" t="s">
        <v>96</v>
      </c>
      <c r="B627" s="57">
        <v>1.2</v>
      </c>
      <c r="C627" s="41"/>
      <c r="D627" s="46">
        <v>5</v>
      </c>
      <c r="E627" s="15" t="s">
        <v>43</v>
      </c>
      <c r="F627" s="32" t="s">
        <v>84</v>
      </c>
      <c r="G627" s="31" t="s">
        <v>85</v>
      </c>
      <c r="H627" s="32" t="s">
        <v>224</v>
      </c>
      <c r="I627" s="24">
        <v>35600</v>
      </c>
      <c r="J627" s="47">
        <v>40236</v>
      </c>
      <c r="K627" s="15">
        <f>DATEDIF(I627,J627,"Y")</f>
        <v>12</v>
      </c>
      <c r="L627" s="16" t="str">
        <f>VLOOKUP(YEAR(I627),Categorias!A:B,2,0)</f>
        <v>INFANTIL</v>
      </c>
      <c r="N627" s="20" t="s">
        <v>274</v>
      </c>
      <c r="O627" s="20">
        <f>COUNTIF($H$3:$H$19475,H627)</f>
        <v>21</v>
      </c>
    </row>
    <row r="628" spans="1:15" s="4" customFormat="1" ht="15.75">
      <c r="A628" s="15" t="s">
        <v>96</v>
      </c>
      <c r="B628" s="46">
        <v>1.22</v>
      </c>
      <c r="C628" s="41"/>
      <c r="D628" s="46" t="s">
        <v>67</v>
      </c>
      <c r="E628" s="15" t="s">
        <v>43</v>
      </c>
      <c r="F628" s="30" t="s">
        <v>81</v>
      </c>
      <c r="G628" s="31" t="s">
        <v>52</v>
      </c>
      <c r="H628" s="30">
        <v>2251</v>
      </c>
      <c r="I628" s="47">
        <v>34900</v>
      </c>
      <c r="J628" s="47">
        <v>40327</v>
      </c>
      <c r="K628" s="15">
        <f>DATEDIF(I628,J628,"Y")</f>
        <v>14</v>
      </c>
      <c r="L628" s="16" t="str">
        <f>VLOOKUP(YEAR(I628),Categorias!A:B,2,0)</f>
        <v>CADETE</v>
      </c>
      <c r="M628" s="19"/>
      <c r="N628" s="20" t="s">
        <v>356</v>
      </c>
      <c r="O628" s="20">
        <f>COUNTIF($H$3:$H$19475,H628)</f>
        <v>49</v>
      </c>
    </row>
    <row r="629" spans="1:15" ht="15.75">
      <c r="A629" s="3" t="s">
        <v>96</v>
      </c>
      <c r="B629" s="57">
        <v>1.23</v>
      </c>
      <c r="C629" s="41"/>
      <c r="D629" s="46">
        <v>9</v>
      </c>
      <c r="E629" s="15" t="s">
        <v>10</v>
      </c>
      <c r="F629" s="30" t="s">
        <v>75</v>
      </c>
      <c r="G629" s="31" t="s">
        <v>76</v>
      </c>
      <c r="H629" s="32">
        <v>2834</v>
      </c>
      <c r="I629" s="47">
        <v>35374</v>
      </c>
      <c r="J629" s="47">
        <v>40195</v>
      </c>
      <c r="K629" s="15">
        <f>DATEDIF(I629,J629,"Y")</f>
        <v>13</v>
      </c>
      <c r="L629" s="16" t="str">
        <f>VLOOKUP(YEAR(I629),Categorias!A:B,2,0)</f>
        <v>CADETE</v>
      </c>
      <c r="N629" s="20" t="s">
        <v>196</v>
      </c>
      <c r="O629" s="20">
        <f>COUNTIF($H$3:$H$19475,H629)</f>
        <v>47</v>
      </c>
    </row>
    <row r="630" spans="1:15" ht="15.75">
      <c r="A630" s="3" t="s">
        <v>96</v>
      </c>
      <c r="B630" s="57">
        <v>1.25</v>
      </c>
      <c r="C630" s="41"/>
      <c r="D630" s="46">
        <v>5</v>
      </c>
      <c r="E630" s="15" t="s">
        <v>43</v>
      </c>
      <c r="F630" s="32" t="s">
        <v>84</v>
      </c>
      <c r="G630" s="31" t="s">
        <v>85</v>
      </c>
      <c r="H630" s="32" t="s">
        <v>224</v>
      </c>
      <c r="I630" s="24">
        <v>35600</v>
      </c>
      <c r="J630" s="47">
        <v>40264</v>
      </c>
      <c r="K630" s="15">
        <f>DATEDIF(I630,J630,"Y")</f>
        <v>12</v>
      </c>
      <c r="L630" s="16" t="str">
        <f>VLOOKUP(YEAR(I630),Categorias!A:B,2,0)</f>
        <v>INFANTIL</v>
      </c>
      <c r="N630" s="20" t="s">
        <v>242</v>
      </c>
      <c r="O630" s="20">
        <f>COUNTIF($H$3:$H$19475,H630)</f>
        <v>21</v>
      </c>
    </row>
    <row r="631" spans="1:15" ht="15.75">
      <c r="A631" s="19" t="s">
        <v>96</v>
      </c>
      <c r="B631" s="46">
        <v>1.26</v>
      </c>
      <c r="D631" s="19">
        <v>1</v>
      </c>
      <c r="E631" s="15" t="s">
        <v>10</v>
      </c>
      <c r="F631" s="15" t="s">
        <v>302</v>
      </c>
      <c r="G631" s="19" t="s">
        <v>303</v>
      </c>
      <c r="H631" s="19">
        <v>1771</v>
      </c>
      <c r="I631" s="47">
        <v>17534</v>
      </c>
      <c r="J631" s="47">
        <v>40355</v>
      </c>
      <c r="K631" s="15">
        <f>DATEDIF(I631,J631,"Y")</f>
        <v>62</v>
      </c>
      <c r="L631" s="16" t="s">
        <v>21</v>
      </c>
      <c r="N631" s="4" t="s">
        <v>184</v>
      </c>
      <c r="O631" s="20">
        <f>COUNTIF($H$3:$H$19475,H631)</f>
        <v>8</v>
      </c>
    </row>
    <row r="632" spans="1:15" ht="15.75">
      <c r="A632" s="19" t="s">
        <v>96</v>
      </c>
      <c r="B632" s="46">
        <v>1.29</v>
      </c>
      <c r="D632" s="19">
        <v>1</v>
      </c>
      <c r="E632" s="15" t="s">
        <v>10</v>
      </c>
      <c r="F632" s="15" t="s">
        <v>302</v>
      </c>
      <c r="G632" s="19" t="s">
        <v>303</v>
      </c>
      <c r="H632" s="19">
        <v>1771</v>
      </c>
      <c r="I632" s="47">
        <v>17534</v>
      </c>
      <c r="J632" s="47">
        <v>40230</v>
      </c>
      <c r="K632" s="15">
        <f>DATEDIF(I632,J632,"Y")</f>
        <v>62</v>
      </c>
      <c r="L632" s="16" t="s">
        <v>21</v>
      </c>
      <c r="N632" s="4" t="s">
        <v>304</v>
      </c>
      <c r="O632" s="20">
        <f>COUNTIF($H$3:$H$19475,H632)</f>
        <v>8</v>
      </c>
    </row>
    <row r="633" spans="1:15" ht="15.75">
      <c r="A633" s="15" t="s">
        <v>96</v>
      </c>
      <c r="B633" s="57">
        <v>1.3</v>
      </c>
      <c r="C633" s="41"/>
      <c r="D633" s="46">
        <v>4</v>
      </c>
      <c r="E633" s="15" t="s">
        <v>10</v>
      </c>
      <c r="F633" s="30" t="s">
        <v>75</v>
      </c>
      <c r="G633" s="31" t="s">
        <v>76</v>
      </c>
      <c r="H633" s="32">
        <v>2834</v>
      </c>
      <c r="I633" s="47">
        <v>35374</v>
      </c>
      <c r="J633" s="47">
        <v>40131</v>
      </c>
      <c r="K633" s="15">
        <f>DATEDIF(I633,J633,"Y")</f>
        <v>13</v>
      </c>
      <c r="L633" s="16" t="str">
        <f>VLOOKUP(YEAR(I633),Categorias!A:B,2,0)</f>
        <v>CADETE</v>
      </c>
      <c r="N633" s="20" t="s">
        <v>78</v>
      </c>
      <c r="O633" s="20">
        <f>COUNTIF($H$3:$H$19475,H633)</f>
        <v>47</v>
      </c>
    </row>
    <row r="634" spans="1:15" ht="15.75">
      <c r="A634" s="53" t="s">
        <v>96</v>
      </c>
      <c r="B634" s="57">
        <v>1.3</v>
      </c>
      <c r="D634" s="19">
        <v>7</v>
      </c>
      <c r="E634" s="15" t="s">
        <v>43</v>
      </c>
      <c r="F634" s="60" t="s">
        <v>268</v>
      </c>
      <c r="G634" s="31" t="s">
        <v>269</v>
      </c>
      <c r="H634" s="60">
        <v>2813</v>
      </c>
      <c r="I634" s="47">
        <v>34398</v>
      </c>
      <c r="J634" s="47">
        <v>40286</v>
      </c>
      <c r="K634" s="15">
        <f>DATEDIF(I634,J634,"Y")</f>
        <v>16</v>
      </c>
      <c r="L634" s="16" t="str">
        <f>VLOOKUP(YEAR(I634),Categorias!A:B,2,0)</f>
        <v>JUVENIL</v>
      </c>
      <c r="N634" s="4" t="s">
        <v>356</v>
      </c>
      <c r="O634" s="20">
        <f>COUNTIF($H$3:$H$19475,H634)</f>
        <v>17</v>
      </c>
    </row>
    <row r="635" spans="1:15" ht="15.75">
      <c r="A635" s="3" t="s">
        <v>96</v>
      </c>
      <c r="B635" s="57">
        <v>1.3</v>
      </c>
      <c r="C635" s="41"/>
      <c r="D635" s="46">
        <v>6</v>
      </c>
      <c r="E635" s="15" t="s">
        <v>43</v>
      </c>
      <c r="F635" s="32" t="s">
        <v>84</v>
      </c>
      <c r="G635" s="31" t="s">
        <v>85</v>
      </c>
      <c r="H635" s="32" t="s">
        <v>224</v>
      </c>
      <c r="I635" s="24">
        <v>35600</v>
      </c>
      <c r="J635" s="47">
        <v>40327</v>
      </c>
      <c r="K635" s="15">
        <f>DATEDIF(I635,J635,"Y")</f>
        <v>12</v>
      </c>
      <c r="L635" s="16" t="str">
        <f>VLOOKUP(YEAR(I635),Categorias!A:B,2,0)</f>
        <v>INFANTIL</v>
      </c>
      <c r="N635" s="20" t="s">
        <v>356</v>
      </c>
      <c r="O635" s="20">
        <f>COUNTIF($H$3:$H$19475,H635)</f>
        <v>21</v>
      </c>
    </row>
    <row r="636" spans="1:15" ht="15.75">
      <c r="A636" s="19" t="s">
        <v>96</v>
      </c>
      <c r="B636" s="46">
        <v>1.31</v>
      </c>
      <c r="D636" s="19">
        <v>1</v>
      </c>
      <c r="E636" s="15" t="s">
        <v>10</v>
      </c>
      <c r="F636" s="15" t="s">
        <v>302</v>
      </c>
      <c r="G636" s="19" t="s">
        <v>303</v>
      </c>
      <c r="H636" s="19">
        <v>1771</v>
      </c>
      <c r="I636" s="47">
        <v>17534</v>
      </c>
      <c r="J636" s="47">
        <v>40363</v>
      </c>
      <c r="K636" s="15">
        <f>DATEDIF(I636,J636,"Y")</f>
        <v>62</v>
      </c>
      <c r="L636" s="16" t="s">
        <v>21</v>
      </c>
      <c r="N636" s="4" t="s">
        <v>433</v>
      </c>
      <c r="O636" s="20">
        <f>COUNTIF($H$3:$H$19475,H636)</f>
        <v>8</v>
      </c>
    </row>
    <row r="637" spans="1:15" ht="15.75">
      <c r="A637" s="15" t="s">
        <v>96</v>
      </c>
      <c r="B637" s="57">
        <v>1.32</v>
      </c>
      <c r="C637" s="41"/>
      <c r="D637" s="46" t="s">
        <v>67</v>
      </c>
      <c r="E637" s="15" t="s">
        <v>10</v>
      </c>
      <c r="F637" s="30" t="s">
        <v>75</v>
      </c>
      <c r="G637" s="31" t="s">
        <v>76</v>
      </c>
      <c r="H637" s="32">
        <v>2834</v>
      </c>
      <c r="I637" s="47">
        <v>35374</v>
      </c>
      <c r="J637" s="47">
        <v>40138</v>
      </c>
      <c r="K637" s="15">
        <f>DATEDIF(I637,J637,"Y")</f>
        <v>13</v>
      </c>
      <c r="L637" s="16" t="str">
        <f>VLOOKUP(YEAR(I637),Categorias!A:B,2,0)</f>
        <v>CADETE</v>
      </c>
      <c r="N637" s="20" t="s">
        <v>123</v>
      </c>
      <c r="O637" s="20">
        <f>COUNTIF($H$3:$H$19475,H637)</f>
        <v>47</v>
      </c>
    </row>
    <row r="638" spans="1:15" ht="15.75">
      <c r="A638" s="53" t="s">
        <v>96</v>
      </c>
      <c r="B638" s="57">
        <v>1.35</v>
      </c>
      <c r="D638" s="19">
        <v>6</v>
      </c>
      <c r="E638" s="15" t="s">
        <v>43</v>
      </c>
      <c r="F638" s="60" t="s">
        <v>268</v>
      </c>
      <c r="G638" s="31" t="s">
        <v>269</v>
      </c>
      <c r="H638" s="60">
        <v>2813</v>
      </c>
      <c r="I638" s="47">
        <v>34398</v>
      </c>
      <c r="J638" s="47">
        <v>40208</v>
      </c>
      <c r="K638" s="15">
        <f>DATEDIF(I638,J638,"Y")</f>
        <v>15</v>
      </c>
      <c r="L638" s="16" t="str">
        <f>VLOOKUP(YEAR(I638),Categorias!A:B,2,0)</f>
        <v>JUVENIL</v>
      </c>
      <c r="N638" s="20" t="s">
        <v>274</v>
      </c>
      <c r="O638" s="20">
        <f>COUNTIF($H$3:$H$19475,H638)</f>
        <v>17</v>
      </c>
    </row>
    <row r="639" spans="1:15" s="50" customFormat="1" ht="15.75">
      <c r="A639" s="3" t="s">
        <v>96</v>
      </c>
      <c r="B639" s="57">
        <v>1.35</v>
      </c>
      <c r="C639" s="41"/>
      <c r="D639" s="46">
        <v>5</v>
      </c>
      <c r="E639" s="15" t="s">
        <v>10</v>
      </c>
      <c r="F639" s="30" t="s">
        <v>75</v>
      </c>
      <c r="G639" s="31" t="s">
        <v>76</v>
      </c>
      <c r="H639" s="32">
        <v>2834</v>
      </c>
      <c r="I639" s="47">
        <v>35374</v>
      </c>
      <c r="J639" s="47">
        <v>40264</v>
      </c>
      <c r="K639" s="15">
        <f>DATEDIF(I639,J639,"Y")</f>
        <v>13</v>
      </c>
      <c r="L639" s="16" t="str">
        <f>VLOOKUP(YEAR(I639),Categorias!A:B,2,0)</f>
        <v>CADETE</v>
      </c>
      <c r="M639" s="19"/>
      <c r="N639" s="20" t="s">
        <v>242</v>
      </c>
      <c r="O639" s="20">
        <f>COUNTIF($H$3:$H$19475,H639)</f>
        <v>47</v>
      </c>
    </row>
    <row r="640" spans="1:15" s="4" customFormat="1" ht="15.75">
      <c r="A640" s="53" t="s">
        <v>96</v>
      </c>
      <c r="B640" s="57">
        <v>1.35</v>
      </c>
      <c r="C640" s="23"/>
      <c r="D640" s="19">
        <v>5</v>
      </c>
      <c r="E640" s="15" t="s">
        <v>43</v>
      </c>
      <c r="F640" s="60" t="s">
        <v>268</v>
      </c>
      <c r="G640" s="31" t="s">
        <v>269</v>
      </c>
      <c r="H640" s="60">
        <v>2813</v>
      </c>
      <c r="I640" s="47">
        <v>34398</v>
      </c>
      <c r="J640" s="47">
        <v>40320</v>
      </c>
      <c r="K640" s="15">
        <f>DATEDIF(I640,J640,"Y")</f>
        <v>16</v>
      </c>
      <c r="L640" s="16" t="str">
        <f>VLOOKUP(YEAR(I640),Categorias!A:B,2,0)</f>
        <v>JUVENIL</v>
      </c>
      <c r="M640" s="19"/>
      <c r="N640" s="4" t="s">
        <v>353</v>
      </c>
      <c r="O640" s="20">
        <f>COUNTIF($H$3:$H$19475,H640)</f>
        <v>17</v>
      </c>
    </row>
    <row r="641" spans="1:15" ht="15.75">
      <c r="A641" s="53" t="s">
        <v>96</v>
      </c>
      <c r="B641" s="57">
        <v>1.36</v>
      </c>
      <c r="D641" s="19">
        <v>6</v>
      </c>
      <c r="E641" s="15" t="s">
        <v>43</v>
      </c>
      <c r="F641" s="60" t="s">
        <v>268</v>
      </c>
      <c r="G641" s="31" t="s">
        <v>269</v>
      </c>
      <c r="H641" s="60">
        <v>2813</v>
      </c>
      <c r="I641" s="47">
        <v>34398</v>
      </c>
      <c r="J641" s="47">
        <v>40229</v>
      </c>
      <c r="K641" s="15">
        <f>DATEDIF(I641,J641,"Y")</f>
        <v>15</v>
      </c>
      <c r="L641" s="16" t="s">
        <v>16</v>
      </c>
      <c r="N641" s="20" t="s">
        <v>274</v>
      </c>
      <c r="O641" s="20">
        <f>COUNTIF($H$3:$H$19475,H641)</f>
        <v>17</v>
      </c>
    </row>
    <row r="642" spans="1:15" s="50" customFormat="1" ht="15.75">
      <c r="A642" s="53" t="s">
        <v>96</v>
      </c>
      <c r="B642" s="57">
        <v>1.4</v>
      </c>
      <c r="C642" s="23"/>
      <c r="D642" s="19">
        <v>4</v>
      </c>
      <c r="E642" s="15" t="s">
        <v>43</v>
      </c>
      <c r="F642" s="60" t="s">
        <v>268</v>
      </c>
      <c r="G642" s="31" t="s">
        <v>269</v>
      </c>
      <c r="H642" s="60">
        <v>2813</v>
      </c>
      <c r="I642" s="47">
        <v>34398</v>
      </c>
      <c r="J642" s="47">
        <v>40195</v>
      </c>
      <c r="K642" s="15">
        <f>DATEDIF(I642,J642,"Y")</f>
        <v>15</v>
      </c>
      <c r="L642" s="16" t="str">
        <f>VLOOKUP(YEAR(I642),Categorias!A:B,2,0)</f>
        <v>JUVENIL</v>
      </c>
      <c r="M642" s="19"/>
      <c r="N642" s="20" t="s">
        <v>196</v>
      </c>
      <c r="O642" s="20">
        <f>COUNTIF($H$3:$H$19475,H642)</f>
        <v>17</v>
      </c>
    </row>
    <row r="643" spans="1:15" s="50" customFormat="1" ht="15.75">
      <c r="A643" s="3" t="s">
        <v>96</v>
      </c>
      <c r="B643" s="57">
        <v>1.4</v>
      </c>
      <c r="C643" s="23"/>
      <c r="D643" s="35" t="s">
        <v>67</v>
      </c>
      <c r="E643" s="15" t="s">
        <v>43</v>
      </c>
      <c r="F643" s="60" t="s">
        <v>268</v>
      </c>
      <c r="G643" s="31" t="s">
        <v>269</v>
      </c>
      <c r="H643" s="60">
        <v>2813</v>
      </c>
      <c r="I643" s="47">
        <v>34398</v>
      </c>
      <c r="J643" s="47">
        <v>40257</v>
      </c>
      <c r="K643" s="15">
        <f>DATEDIF(I643,J643,"Y")</f>
        <v>16</v>
      </c>
      <c r="L643" s="16" t="str">
        <f>VLOOKUP(YEAR(I643),Categorias!A:B,2,0)</f>
        <v>JUVENIL</v>
      </c>
      <c r="M643" s="4"/>
      <c r="N643" s="4" t="s">
        <v>317</v>
      </c>
      <c r="O643" s="20">
        <f>COUNTIF($H$3:$H$19475,H643)</f>
        <v>17</v>
      </c>
    </row>
    <row r="644" spans="1:15" ht="15.75">
      <c r="A644" s="3" t="s">
        <v>96</v>
      </c>
      <c r="B644" s="81">
        <v>1.4</v>
      </c>
      <c r="C644" s="34"/>
      <c r="D644" s="35" t="s">
        <v>67</v>
      </c>
      <c r="E644" s="19" t="s">
        <v>10</v>
      </c>
      <c r="F644" s="30" t="s">
        <v>201</v>
      </c>
      <c r="G644" s="43" t="s">
        <v>332</v>
      </c>
      <c r="H644" s="42">
        <v>2817</v>
      </c>
      <c r="I644" s="25">
        <v>34037</v>
      </c>
      <c r="J644" s="47">
        <v>40257</v>
      </c>
      <c r="K644" s="15">
        <f>DATEDIF(I644,J644,"Y")</f>
        <v>17</v>
      </c>
      <c r="L644" s="16" t="str">
        <f>VLOOKUP(YEAR(I644),Categorias!A:B,2,0)</f>
        <v>JUVENIL</v>
      </c>
      <c r="N644" s="4" t="s">
        <v>317</v>
      </c>
      <c r="O644" s="20">
        <f>COUNTIF($H$3:$H$19475,H644)</f>
        <v>4</v>
      </c>
    </row>
    <row r="645" spans="1:15" ht="15.75">
      <c r="A645" s="53" t="s">
        <v>96</v>
      </c>
      <c r="B645" s="57">
        <v>1.4</v>
      </c>
      <c r="D645" s="19">
        <v>5</v>
      </c>
      <c r="E645" s="15" t="s">
        <v>43</v>
      </c>
      <c r="F645" s="60" t="s">
        <v>268</v>
      </c>
      <c r="G645" s="31" t="s">
        <v>269</v>
      </c>
      <c r="H645" s="60">
        <v>2813</v>
      </c>
      <c r="I645" s="47">
        <v>34398</v>
      </c>
      <c r="J645" s="47">
        <v>40325</v>
      </c>
      <c r="K645" s="15">
        <f>DATEDIF(I645,J645,"Y")</f>
        <v>16</v>
      </c>
      <c r="L645" s="16" t="str">
        <f>VLOOKUP(YEAR(I645),Categorias!A:B,2,0)</f>
        <v>JUVENIL</v>
      </c>
      <c r="N645" s="20" t="s">
        <v>351</v>
      </c>
      <c r="O645" s="20">
        <f>COUNTIF($H$3:$H$19475,H645)</f>
        <v>17</v>
      </c>
    </row>
    <row r="646" spans="1:15" s="50" customFormat="1" ht="15.75">
      <c r="A646" s="3" t="s">
        <v>96</v>
      </c>
      <c r="B646" s="57">
        <v>1.4</v>
      </c>
      <c r="C646" s="41"/>
      <c r="D646" s="46" t="s">
        <v>67</v>
      </c>
      <c r="E646" s="15" t="s">
        <v>10</v>
      </c>
      <c r="F646" s="30" t="s">
        <v>75</v>
      </c>
      <c r="G646" s="31" t="s">
        <v>76</v>
      </c>
      <c r="H646" s="32">
        <v>2834</v>
      </c>
      <c r="I646" s="47">
        <v>35374</v>
      </c>
      <c r="J646" s="47">
        <v>40327</v>
      </c>
      <c r="K646" s="15">
        <f>DATEDIF(I646,J646,"Y")</f>
        <v>13</v>
      </c>
      <c r="L646" s="16" t="str">
        <f>VLOOKUP(YEAR(I646),Categorias!A:B,2,0)</f>
        <v>CADETE</v>
      </c>
      <c r="M646" s="19"/>
      <c r="N646" s="20" t="s">
        <v>78</v>
      </c>
      <c r="O646" s="20">
        <f>COUNTIF($H$3:$H$19475,H646)</f>
        <v>47</v>
      </c>
    </row>
    <row r="647" spans="1:15" s="50" customFormat="1" ht="15.75">
      <c r="A647" s="3" t="s">
        <v>96</v>
      </c>
      <c r="B647" s="57">
        <v>1.4</v>
      </c>
      <c r="C647" s="41"/>
      <c r="D647" s="46">
        <v>5</v>
      </c>
      <c r="E647" s="15" t="s">
        <v>10</v>
      </c>
      <c r="F647" s="30" t="s">
        <v>101</v>
      </c>
      <c r="G647" s="31" t="s">
        <v>102</v>
      </c>
      <c r="H647" s="30">
        <v>3196</v>
      </c>
      <c r="I647" s="47">
        <v>35068</v>
      </c>
      <c r="J647" s="47">
        <v>40373</v>
      </c>
      <c r="K647" s="15">
        <f>DATEDIF(I647,J647,"Y")</f>
        <v>14</v>
      </c>
      <c r="L647" s="16" t="str">
        <f>VLOOKUP(YEAR(I647),Categorias!A:B,2,0)</f>
        <v>CADETE</v>
      </c>
      <c r="M647" s="19"/>
      <c r="N647" s="20" t="s">
        <v>242</v>
      </c>
      <c r="O647" s="20">
        <f>COUNTIF($H$3:$H$19475,H647)</f>
        <v>14</v>
      </c>
    </row>
    <row r="648" spans="1:15" s="50" customFormat="1" ht="15.75">
      <c r="A648" s="3" t="s">
        <v>96</v>
      </c>
      <c r="B648" s="46">
        <v>1.42</v>
      </c>
      <c r="C648" s="23"/>
      <c r="D648" s="19">
        <v>3</v>
      </c>
      <c r="E648" s="15" t="s">
        <v>43</v>
      </c>
      <c r="F648" s="60" t="s">
        <v>268</v>
      </c>
      <c r="G648" s="31" t="s">
        <v>269</v>
      </c>
      <c r="H648" s="60">
        <v>2813</v>
      </c>
      <c r="I648" s="47">
        <v>34398</v>
      </c>
      <c r="J648" s="47">
        <v>40236</v>
      </c>
      <c r="K648" s="15">
        <f>DATEDIF(I648,J648,"Y")</f>
        <v>15</v>
      </c>
      <c r="L648" s="16" t="str">
        <f>VLOOKUP(YEAR(I648),Categorias!A:B,2,0)</f>
        <v>JUVENIL</v>
      </c>
      <c r="M648" s="19"/>
      <c r="N648" s="20" t="s">
        <v>274</v>
      </c>
      <c r="O648" s="20">
        <f>COUNTIF($H$3:$H$19475,H648)</f>
        <v>17</v>
      </c>
    </row>
    <row r="649" spans="1:15" ht="15.75">
      <c r="A649" s="3" t="s">
        <v>96</v>
      </c>
      <c r="B649" s="81">
        <v>1.5</v>
      </c>
      <c r="C649" s="34"/>
      <c r="D649" s="19" t="s">
        <v>67</v>
      </c>
      <c r="E649" s="15" t="s">
        <v>10</v>
      </c>
      <c r="F649" s="30" t="s">
        <v>201</v>
      </c>
      <c r="G649" s="43" t="s">
        <v>332</v>
      </c>
      <c r="H649" s="42">
        <v>2817</v>
      </c>
      <c r="I649" s="25">
        <v>34037</v>
      </c>
      <c r="J649" s="47">
        <v>40286</v>
      </c>
      <c r="K649" s="15">
        <f>DATEDIF(I649,J649,"Y")</f>
        <v>17</v>
      </c>
      <c r="L649" s="16" t="str">
        <f>VLOOKUP(YEAR(I649),Categorias!A:B,2,0)</f>
        <v>JUVENIL</v>
      </c>
      <c r="N649" s="4" t="s">
        <v>356</v>
      </c>
      <c r="O649" s="20">
        <f>COUNTIF($H$3:$H$19475,H649)</f>
        <v>4</v>
      </c>
    </row>
    <row r="650" spans="1:15" s="50" customFormat="1" ht="15.75">
      <c r="A650" s="15" t="s">
        <v>96</v>
      </c>
      <c r="B650" s="57">
        <v>1.58</v>
      </c>
      <c r="C650" s="41"/>
      <c r="D650" s="15" t="s">
        <v>67</v>
      </c>
      <c r="E650" s="15" t="s">
        <v>10</v>
      </c>
      <c r="F650" s="30" t="s">
        <v>158</v>
      </c>
      <c r="G650" s="31" t="s">
        <v>159</v>
      </c>
      <c r="H650" s="30">
        <v>726</v>
      </c>
      <c r="I650" s="47">
        <v>31965</v>
      </c>
      <c r="J650" s="47">
        <v>40173</v>
      </c>
      <c r="K650" s="15">
        <f>DATEDIF(I650,J650,"Y")</f>
        <v>22</v>
      </c>
      <c r="L650" s="16" t="str">
        <f>VLOOKUP(YEAR(I650),Categorias!A:B,2,0)</f>
        <v>SENIOR</v>
      </c>
      <c r="M650" s="19"/>
      <c r="N650" s="20" t="s">
        <v>196</v>
      </c>
      <c r="O650" s="20">
        <f>COUNTIF($H$3:$H$19475,H650)</f>
        <v>91</v>
      </c>
    </row>
    <row r="651" spans="1:15" s="50" customFormat="1" ht="15.75">
      <c r="A651" s="15" t="s">
        <v>96</v>
      </c>
      <c r="B651" s="57">
        <v>1.6</v>
      </c>
      <c r="C651" s="41"/>
      <c r="D651" s="15">
        <v>4</v>
      </c>
      <c r="E651" s="15" t="s">
        <v>10</v>
      </c>
      <c r="F651" s="30" t="s">
        <v>158</v>
      </c>
      <c r="G651" s="31" t="s">
        <v>159</v>
      </c>
      <c r="H651" s="30">
        <v>726</v>
      </c>
      <c r="I651" s="47">
        <v>31965</v>
      </c>
      <c r="J651" s="47">
        <v>40159</v>
      </c>
      <c r="K651" s="15">
        <f>DATEDIF(I651,J651,"Y")</f>
        <v>22</v>
      </c>
      <c r="L651" s="16" t="str">
        <f>VLOOKUP(YEAR(I651),Categorias!A:B,2,0)</f>
        <v>SENIOR</v>
      </c>
      <c r="M651" s="19"/>
      <c r="N651" s="20" t="s">
        <v>78</v>
      </c>
      <c r="O651" s="20">
        <f>COUNTIF($H$3:$H$19475,H651)</f>
        <v>91</v>
      </c>
    </row>
    <row r="652" spans="1:15" ht="15.75">
      <c r="A652" s="3" t="s">
        <v>96</v>
      </c>
      <c r="B652" s="81">
        <v>1.6</v>
      </c>
      <c r="C652" s="34"/>
      <c r="D652" s="35" t="s">
        <v>67</v>
      </c>
      <c r="E652" s="19" t="s">
        <v>10</v>
      </c>
      <c r="F652" s="30" t="s">
        <v>330</v>
      </c>
      <c r="G652" s="43" t="s">
        <v>331</v>
      </c>
      <c r="H652" s="30">
        <v>9331</v>
      </c>
      <c r="I652" s="25">
        <v>33837</v>
      </c>
      <c r="J652" s="47">
        <v>40257</v>
      </c>
      <c r="K652" s="15">
        <f>DATEDIF(I652,J652,"Y")</f>
        <v>17</v>
      </c>
      <c r="L652" s="16" t="str">
        <f>VLOOKUP(YEAR(I652),Categorias!A:B,2,0)</f>
        <v>JUNIOR</v>
      </c>
      <c r="N652" s="4" t="s">
        <v>317</v>
      </c>
      <c r="O652" s="20">
        <f>COUNTIF($H$3:$H$19475,H652)</f>
        <v>3</v>
      </c>
    </row>
    <row r="653" spans="1:15" ht="15.75">
      <c r="A653" s="3" t="s">
        <v>96</v>
      </c>
      <c r="B653" s="81">
        <v>1.6</v>
      </c>
      <c r="C653" s="34"/>
      <c r="D653" s="19" t="s">
        <v>67</v>
      </c>
      <c r="E653" s="15" t="s">
        <v>10</v>
      </c>
      <c r="F653" s="30" t="s">
        <v>330</v>
      </c>
      <c r="G653" s="43" t="s">
        <v>331</v>
      </c>
      <c r="H653" s="30">
        <v>9331</v>
      </c>
      <c r="I653" s="25">
        <v>33837</v>
      </c>
      <c r="J653" s="47">
        <v>40286</v>
      </c>
      <c r="K653" s="15">
        <f>DATEDIF(I653,J653,"Y")</f>
        <v>17</v>
      </c>
      <c r="L653" s="16" t="str">
        <f>VLOOKUP(YEAR(I653),Categorias!A:B,2,0)</f>
        <v>JUNIOR</v>
      </c>
      <c r="N653" s="4" t="s">
        <v>356</v>
      </c>
      <c r="O653" s="20">
        <f>COUNTIF($H$3:$H$19475,H653)</f>
        <v>3</v>
      </c>
    </row>
    <row r="654" spans="1:15" ht="15.75">
      <c r="A654" s="3" t="s">
        <v>96</v>
      </c>
      <c r="B654" s="57">
        <v>1.7</v>
      </c>
      <c r="C654" s="41"/>
      <c r="D654" s="19">
        <v>4</v>
      </c>
      <c r="E654" s="15" t="s">
        <v>10</v>
      </c>
      <c r="F654" s="30" t="s">
        <v>158</v>
      </c>
      <c r="G654" s="31" t="s">
        <v>159</v>
      </c>
      <c r="H654" s="30">
        <v>726</v>
      </c>
      <c r="I654" s="47">
        <v>31965</v>
      </c>
      <c r="J654" s="47">
        <v>40352</v>
      </c>
      <c r="K654" s="15">
        <f>DATEDIF(I654,J654,"Y")</f>
        <v>22</v>
      </c>
      <c r="L654" s="16" t="str">
        <f>VLOOKUP(YEAR(I654),Categorias!A:B,2,0)</f>
        <v>SENIOR</v>
      </c>
      <c r="N654" s="20" t="s">
        <v>184</v>
      </c>
      <c r="O654" s="20">
        <f>COUNTIF($H$3:$H$19475,H654)</f>
        <v>91</v>
      </c>
    </row>
    <row r="655" spans="1:15" s="4" customFormat="1" ht="15.75">
      <c r="A655" s="3" t="s">
        <v>96</v>
      </c>
      <c r="B655" s="46">
        <v>1.71</v>
      </c>
      <c r="C655" s="41"/>
      <c r="D655" s="19" t="s">
        <v>67</v>
      </c>
      <c r="E655" s="15" t="s">
        <v>10</v>
      </c>
      <c r="F655" s="30" t="s">
        <v>158</v>
      </c>
      <c r="G655" s="31" t="s">
        <v>159</v>
      </c>
      <c r="H655" s="30">
        <v>726</v>
      </c>
      <c r="I655" s="47">
        <v>31965</v>
      </c>
      <c r="J655" s="47">
        <v>40334</v>
      </c>
      <c r="K655" s="15">
        <f>DATEDIF(I655,J655,"Y")</f>
        <v>22</v>
      </c>
      <c r="L655" s="16" t="str">
        <f>VLOOKUP(YEAR(I655),Categorias!A:B,2,0)</f>
        <v>SENIOR</v>
      </c>
      <c r="M655" s="19"/>
      <c r="N655" s="20" t="s">
        <v>365</v>
      </c>
      <c r="O655" s="20">
        <f>COUNTIF($H$3:$H$19475,H655)</f>
        <v>91</v>
      </c>
    </row>
    <row r="656" spans="1:15" ht="15.75">
      <c r="A656" s="15" t="s">
        <v>96</v>
      </c>
      <c r="B656" s="57">
        <v>1.73</v>
      </c>
      <c r="C656" s="41"/>
      <c r="D656" s="15" t="s">
        <v>67</v>
      </c>
      <c r="E656" s="15" t="s">
        <v>10</v>
      </c>
      <c r="F656" s="30" t="s">
        <v>158</v>
      </c>
      <c r="G656" s="31" t="s">
        <v>159</v>
      </c>
      <c r="H656" s="30">
        <v>726</v>
      </c>
      <c r="I656" s="47">
        <v>31965</v>
      </c>
      <c r="J656" s="47">
        <v>40215</v>
      </c>
      <c r="K656" s="15">
        <f>DATEDIF(I656,J656,"Y")</f>
        <v>22</v>
      </c>
      <c r="L656" s="16" t="str">
        <f>VLOOKUP(YEAR(I656),Categorias!A:B,2,0)</f>
        <v>SENIOR</v>
      </c>
      <c r="N656" s="20" t="s">
        <v>274</v>
      </c>
      <c r="O656" s="20">
        <f>COUNTIF($H$3:$H$19475,H656)</f>
        <v>91</v>
      </c>
    </row>
    <row r="657" spans="1:15" s="50" customFormat="1" ht="15.75">
      <c r="A657" s="15" t="s">
        <v>96</v>
      </c>
      <c r="B657" s="57">
        <v>1.74</v>
      </c>
      <c r="C657" s="41"/>
      <c r="D657" s="19" t="s">
        <v>67</v>
      </c>
      <c r="E657" s="15" t="s">
        <v>10</v>
      </c>
      <c r="F657" s="30" t="s">
        <v>158</v>
      </c>
      <c r="G657" s="31" t="s">
        <v>159</v>
      </c>
      <c r="H657" s="30">
        <v>726</v>
      </c>
      <c r="I657" s="47">
        <v>31965</v>
      </c>
      <c r="J657" s="47">
        <v>40306</v>
      </c>
      <c r="K657" s="15">
        <f>DATEDIF(I657,J657,"Y")</f>
        <v>22</v>
      </c>
      <c r="L657" s="16" t="s">
        <v>19</v>
      </c>
      <c r="M657" s="19"/>
      <c r="N657" s="4" t="s">
        <v>196</v>
      </c>
      <c r="O657" s="20">
        <f>COUNTIF($H$3:$H$19475,H657)</f>
        <v>91</v>
      </c>
    </row>
    <row r="658" spans="1:15" ht="15.75">
      <c r="A658" s="3" t="s">
        <v>96</v>
      </c>
      <c r="B658" s="46">
        <v>1.77</v>
      </c>
      <c r="C658" s="41"/>
      <c r="D658" s="15">
        <v>2</v>
      </c>
      <c r="E658" s="15" t="s">
        <v>10</v>
      </c>
      <c r="F658" s="30" t="s">
        <v>158</v>
      </c>
      <c r="G658" s="31" t="s">
        <v>159</v>
      </c>
      <c r="H658" s="30">
        <v>726</v>
      </c>
      <c r="I658" s="47">
        <v>31965</v>
      </c>
      <c r="J658" s="47">
        <v>40313</v>
      </c>
      <c r="K658" s="15">
        <f>DATEDIF(I658,J658,"Y")</f>
        <v>22</v>
      </c>
      <c r="L658" s="16" t="str">
        <f>VLOOKUP(YEAR(I658),Categorias!A:B,2,0)</f>
        <v>SENIOR</v>
      </c>
      <c r="N658" s="20" t="s">
        <v>365</v>
      </c>
      <c r="O658" s="20">
        <f>COUNTIF($H$3:$H$19475,H658)</f>
        <v>91</v>
      </c>
    </row>
    <row r="659" spans="1:15" ht="15.75">
      <c r="A659" s="15" t="s">
        <v>96</v>
      </c>
      <c r="B659" s="57" t="s">
        <v>198</v>
      </c>
      <c r="C659" s="41"/>
      <c r="D659" s="15" t="s">
        <v>67</v>
      </c>
      <c r="E659" s="15" t="s">
        <v>10</v>
      </c>
      <c r="F659" s="30" t="s">
        <v>79</v>
      </c>
      <c r="G659" s="31" t="s">
        <v>80</v>
      </c>
      <c r="H659" s="30">
        <v>2827</v>
      </c>
      <c r="I659" s="47">
        <v>34498</v>
      </c>
      <c r="J659" s="47">
        <v>40173</v>
      </c>
      <c r="K659" s="15">
        <f>DATEDIF(I659,J659,"Y")</f>
        <v>15</v>
      </c>
      <c r="L659" s="16" t="str">
        <f>VLOOKUP(YEAR(I659),Categorias!A:B,2,0)</f>
        <v>JUVENIL</v>
      </c>
      <c r="N659" s="20" t="s">
        <v>196</v>
      </c>
      <c r="O659" s="20">
        <f>COUNTIF($H$3:$H$19475,H659)</f>
        <v>16</v>
      </c>
    </row>
    <row r="660" spans="1:15" ht="15.75">
      <c r="A660" s="15" t="s">
        <v>47</v>
      </c>
      <c r="B660" s="48">
        <v>0.0026041666666666665</v>
      </c>
      <c r="C660" s="41"/>
      <c r="D660" s="46">
        <v>27</v>
      </c>
      <c r="E660" s="15" t="s">
        <v>43</v>
      </c>
      <c r="F660" s="30" t="s">
        <v>51</v>
      </c>
      <c r="G660" s="31" t="s">
        <v>52</v>
      </c>
      <c r="H660" s="32" t="s">
        <v>225</v>
      </c>
      <c r="I660" s="47">
        <v>37089</v>
      </c>
      <c r="J660" s="47">
        <v>40216</v>
      </c>
      <c r="K660" s="15">
        <f>DATEDIF(I660,J660,"Y")</f>
        <v>8</v>
      </c>
      <c r="L660" s="16" t="str">
        <f>VLOOKUP(YEAR(I660),Categorias!A:B,2,0)</f>
        <v>BENJAMIN</v>
      </c>
      <c r="M660" s="19">
        <v>770</v>
      </c>
      <c r="N660" s="20" t="s">
        <v>413</v>
      </c>
      <c r="O660" s="20">
        <f>COUNTIF($H$3:$H$19475,H660)</f>
        <v>21</v>
      </c>
    </row>
    <row r="661" spans="1:15" ht="15.75">
      <c r="A661" s="15" t="s">
        <v>47</v>
      </c>
      <c r="B661" s="48">
        <v>0.004155092592592593</v>
      </c>
      <c r="C661" s="41"/>
      <c r="D661" s="46">
        <v>8</v>
      </c>
      <c r="E661" s="15" t="s">
        <v>43</v>
      </c>
      <c r="F661" s="30" t="s">
        <v>53</v>
      </c>
      <c r="G661" s="31" t="s">
        <v>451</v>
      </c>
      <c r="H661" s="30" t="s">
        <v>229</v>
      </c>
      <c r="I661" s="47">
        <v>36136</v>
      </c>
      <c r="J661" s="47">
        <v>40125</v>
      </c>
      <c r="K661" s="15">
        <f>DATEDIF(I661,J661,"Y")</f>
        <v>10</v>
      </c>
      <c r="L661" s="16" t="str">
        <f>VLOOKUP(YEAR(I661),Categorias!A:B,2,0)</f>
        <v>ALEVIN</v>
      </c>
      <c r="M661" s="15">
        <v>1200</v>
      </c>
      <c r="N661" s="50" t="s">
        <v>72</v>
      </c>
      <c r="O661" s="20">
        <f>COUNTIF($H$3:$H$19475,H661)</f>
        <v>15</v>
      </c>
    </row>
    <row r="662" spans="1:15" ht="15.75">
      <c r="A662" s="15" t="s">
        <v>47</v>
      </c>
      <c r="B662" s="48">
        <v>0.004375</v>
      </c>
      <c r="C662" s="41"/>
      <c r="D662" s="53">
        <v>38</v>
      </c>
      <c r="E662" s="19" t="s">
        <v>43</v>
      </c>
      <c r="F662" s="32" t="s">
        <v>56</v>
      </c>
      <c r="G662" s="31" t="s">
        <v>57</v>
      </c>
      <c r="H662" s="32">
        <v>2837</v>
      </c>
      <c r="I662" s="47">
        <v>35237</v>
      </c>
      <c r="J662" s="47">
        <v>40244</v>
      </c>
      <c r="K662" s="15">
        <f>DATEDIF(I662,J662,"Y")</f>
        <v>13</v>
      </c>
      <c r="L662" s="16" t="str">
        <f>VLOOKUP(YEAR(I662),Categorias!A:B,2,0)</f>
        <v>CADETE</v>
      </c>
      <c r="M662" s="15">
        <v>1500</v>
      </c>
      <c r="N662" s="50" t="s">
        <v>308</v>
      </c>
      <c r="O662" s="20">
        <f>COUNTIF($H$3:$H$19475,H662)</f>
        <v>19</v>
      </c>
    </row>
    <row r="663" spans="1:15" ht="15.75">
      <c r="A663" s="15" t="s">
        <v>47</v>
      </c>
      <c r="B663" s="48">
        <v>0.004467592592592593</v>
      </c>
      <c r="C663" s="41"/>
      <c r="D663" s="46">
        <v>17</v>
      </c>
      <c r="E663" s="15" t="s">
        <v>43</v>
      </c>
      <c r="F663" s="30" t="s">
        <v>53</v>
      </c>
      <c r="G663" s="31" t="s">
        <v>451</v>
      </c>
      <c r="H663" s="30" t="s">
        <v>229</v>
      </c>
      <c r="I663" s="47">
        <v>36136</v>
      </c>
      <c r="J663" s="47">
        <v>40167</v>
      </c>
      <c r="K663" s="15">
        <f>DATEDIF(I663,J663,"Y")</f>
        <v>11</v>
      </c>
      <c r="L663" s="16" t="str">
        <f>VLOOKUP(YEAR(I663),Categorias!A:B,2,0)</f>
        <v>ALEVIN</v>
      </c>
      <c r="M663" s="15">
        <v>1500</v>
      </c>
      <c r="N663" s="50" t="s">
        <v>175</v>
      </c>
      <c r="O663" s="20">
        <f>COUNTIF($H$3:$H$19475,H663)</f>
        <v>15</v>
      </c>
    </row>
    <row r="664" spans="1:15" ht="15.75">
      <c r="A664" s="15" t="s">
        <v>47</v>
      </c>
      <c r="B664" s="48">
        <v>0.004895833333333333</v>
      </c>
      <c r="D664" s="19">
        <v>1</v>
      </c>
      <c r="E664" s="15" t="s">
        <v>10</v>
      </c>
      <c r="F664" s="30" t="s">
        <v>62</v>
      </c>
      <c r="G664" s="30" t="s">
        <v>63</v>
      </c>
      <c r="H664" s="19">
        <v>2806</v>
      </c>
      <c r="I664" s="25">
        <v>33605</v>
      </c>
      <c r="J664" s="47">
        <v>40159</v>
      </c>
      <c r="K664" s="15">
        <f>DATEDIF(I664,J664,"Y")</f>
        <v>17</v>
      </c>
      <c r="L664" s="16" t="str">
        <f>VLOOKUP(YEAR(I664),Categorias!A:B,2,0)</f>
        <v>JUNIOR</v>
      </c>
      <c r="M664" s="15">
        <v>2100</v>
      </c>
      <c r="N664" s="50" t="s">
        <v>114</v>
      </c>
      <c r="O664" s="20">
        <f>COUNTIF($H$3:$H$19475,H664)</f>
        <v>15</v>
      </c>
    </row>
    <row r="665" spans="1:15" ht="15.75">
      <c r="A665" s="15" t="s">
        <v>47</v>
      </c>
      <c r="B665" s="48">
        <v>0.005127314814814815</v>
      </c>
      <c r="D665" s="19">
        <v>1</v>
      </c>
      <c r="E665" s="15" t="s">
        <v>10</v>
      </c>
      <c r="F665" s="30" t="s">
        <v>62</v>
      </c>
      <c r="G665" s="30" t="s">
        <v>63</v>
      </c>
      <c r="H665" s="19">
        <v>2806</v>
      </c>
      <c r="I665" s="25">
        <v>33605</v>
      </c>
      <c r="J665" s="47">
        <v>40222</v>
      </c>
      <c r="K665" s="15">
        <f>DATEDIF(I665,J665,"Y")</f>
        <v>18</v>
      </c>
      <c r="L665" s="16" t="str">
        <f>VLOOKUP(YEAR(I665),Categorias!A:B,2,0)</f>
        <v>JUNIOR</v>
      </c>
      <c r="M665" s="15">
        <v>2100</v>
      </c>
      <c r="N665" s="50" t="s">
        <v>114</v>
      </c>
      <c r="O665" s="20">
        <f>COUNTIF($H$3:$H$19475,H665)</f>
        <v>15</v>
      </c>
    </row>
    <row r="666" spans="1:15" ht="15.75">
      <c r="A666" s="15" t="s">
        <v>47</v>
      </c>
      <c r="B666" s="48">
        <v>0.006469907407407407</v>
      </c>
      <c r="C666" s="62"/>
      <c r="D666" s="53">
        <v>11</v>
      </c>
      <c r="E666" s="3" t="s">
        <v>43</v>
      </c>
      <c r="F666" s="56" t="s">
        <v>103</v>
      </c>
      <c r="G666" s="56" t="s">
        <v>104</v>
      </c>
      <c r="H666" s="19" t="s">
        <v>232</v>
      </c>
      <c r="I666" s="25">
        <v>36060</v>
      </c>
      <c r="J666" s="47">
        <v>40202</v>
      </c>
      <c r="K666" s="15">
        <f>DATEDIF(I666,J666,"Y")</f>
        <v>11</v>
      </c>
      <c r="L666" s="16" t="str">
        <f>VLOOKUP(YEAR(I666),Categorias!A:B,2,0)</f>
        <v>ALEVIN</v>
      </c>
      <c r="M666" s="15">
        <v>1600</v>
      </c>
      <c r="N666" s="50" t="s">
        <v>278</v>
      </c>
      <c r="O666" s="20">
        <f>COUNTIF($H$3:$H$19475,H666)</f>
        <v>3</v>
      </c>
    </row>
    <row r="667" spans="1:15" ht="15.75">
      <c r="A667" s="15" t="s">
        <v>47</v>
      </c>
      <c r="B667" s="48">
        <v>0.006840277777777778</v>
      </c>
      <c r="C667" s="41"/>
      <c r="D667" s="46">
        <v>26</v>
      </c>
      <c r="E667" s="15" t="s">
        <v>43</v>
      </c>
      <c r="F667" s="32" t="s">
        <v>77</v>
      </c>
      <c r="G667" s="31" t="s">
        <v>57</v>
      </c>
      <c r="H667" s="32">
        <v>2838</v>
      </c>
      <c r="I667" s="47">
        <v>35237</v>
      </c>
      <c r="J667" s="47">
        <v>40216</v>
      </c>
      <c r="K667" s="15">
        <f>DATEDIF(I667,J667,"Y")</f>
        <v>13</v>
      </c>
      <c r="L667" s="16" t="str">
        <f>VLOOKUP(YEAR(I667),Categorias!A:B,2,0)</f>
        <v>CADETE</v>
      </c>
      <c r="M667" s="19">
        <v>2270</v>
      </c>
      <c r="N667" s="20" t="s">
        <v>413</v>
      </c>
      <c r="O667" s="20">
        <f>COUNTIF($H$3:$H$19475,H667)</f>
        <v>14</v>
      </c>
    </row>
    <row r="668" spans="1:15" ht="15.75">
      <c r="A668" s="15" t="s">
        <v>47</v>
      </c>
      <c r="B668" s="38">
        <v>0.0071643518518518514</v>
      </c>
      <c r="C668" s="41"/>
      <c r="D668" s="53">
        <v>39</v>
      </c>
      <c r="E668" s="19" t="s">
        <v>43</v>
      </c>
      <c r="F668" s="32" t="s">
        <v>56</v>
      </c>
      <c r="G668" s="31" t="s">
        <v>57</v>
      </c>
      <c r="H668" s="32">
        <v>2837</v>
      </c>
      <c r="I668" s="47">
        <v>35237</v>
      </c>
      <c r="J668" s="47">
        <v>40216</v>
      </c>
      <c r="K668" s="15">
        <f>DATEDIF(I668,J668,"Y")</f>
        <v>13</v>
      </c>
      <c r="L668" s="16" t="str">
        <f>VLOOKUP(YEAR(I668),Categorias!A:B,2,0)</f>
        <v>CADETE</v>
      </c>
      <c r="M668" s="19">
        <v>2270</v>
      </c>
      <c r="N668" s="20" t="s">
        <v>413</v>
      </c>
      <c r="O668" s="20">
        <f>COUNTIF($H$3:$H$19475,H668)</f>
        <v>19</v>
      </c>
    </row>
    <row r="669" spans="1:15" ht="15.75">
      <c r="A669" s="15" t="s">
        <v>47</v>
      </c>
      <c r="B669" s="48">
        <v>0.007430555555555555</v>
      </c>
      <c r="C669" s="41"/>
      <c r="D669" s="46">
        <v>3</v>
      </c>
      <c r="E669" s="15" t="s">
        <v>10</v>
      </c>
      <c r="F669" s="30" t="s">
        <v>101</v>
      </c>
      <c r="G669" s="31" t="s">
        <v>102</v>
      </c>
      <c r="H669" s="30">
        <v>3196</v>
      </c>
      <c r="I669" s="47">
        <v>35068</v>
      </c>
      <c r="J669" s="47">
        <v>40244</v>
      </c>
      <c r="K669" s="15">
        <f>DATEDIF(I669,J669,"Y")</f>
        <v>14</v>
      </c>
      <c r="L669" s="16" t="str">
        <f>VLOOKUP(YEAR(I669),Categorias!A:B,2,0)</f>
        <v>CADETE</v>
      </c>
      <c r="M669" s="15">
        <v>3000</v>
      </c>
      <c r="N669" s="50" t="s">
        <v>308</v>
      </c>
      <c r="O669" s="20">
        <f>COUNTIF($H$3:$H$19475,H669)</f>
        <v>14</v>
      </c>
    </row>
    <row r="670" spans="1:15" ht="15.75">
      <c r="A670" s="15" t="s">
        <v>47</v>
      </c>
      <c r="B670" s="38">
        <v>0.008796296296296297</v>
      </c>
      <c r="C670" s="41"/>
      <c r="D670" s="46">
        <v>35</v>
      </c>
      <c r="E670" s="15" t="s">
        <v>10</v>
      </c>
      <c r="F670" s="32" t="s">
        <v>64</v>
      </c>
      <c r="G670" s="31" t="s">
        <v>65</v>
      </c>
      <c r="H670" s="32">
        <v>1489</v>
      </c>
      <c r="I670" s="47">
        <v>33223</v>
      </c>
      <c r="J670" s="47">
        <v>40202</v>
      </c>
      <c r="K670" s="15">
        <f>DATEDIF(I670,J670,"Y")</f>
        <v>19</v>
      </c>
      <c r="L670" s="16" t="str">
        <f>VLOOKUP(YEAR(I670),Categorias!A:B,2,0)</f>
        <v>PROMESA</v>
      </c>
      <c r="M670" s="15">
        <v>4000</v>
      </c>
      <c r="N670" s="50" t="s">
        <v>278</v>
      </c>
      <c r="O670" s="20">
        <f>COUNTIF($H$3:$H$19475,H670)</f>
        <v>25</v>
      </c>
    </row>
    <row r="671" spans="1:15" ht="15.75">
      <c r="A671" s="15" t="s">
        <v>47</v>
      </c>
      <c r="B671" s="48">
        <v>0.009618055555555555</v>
      </c>
      <c r="C671" s="41"/>
      <c r="D671" s="46">
        <v>7</v>
      </c>
      <c r="E671" s="15" t="s">
        <v>43</v>
      </c>
      <c r="F671" s="32" t="s">
        <v>77</v>
      </c>
      <c r="G671" s="31" t="s">
        <v>57</v>
      </c>
      <c r="H671" s="32">
        <v>2838</v>
      </c>
      <c r="I671" s="47">
        <v>35237</v>
      </c>
      <c r="J671" s="47">
        <v>40202</v>
      </c>
      <c r="K671" s="15">
        <f>DATEDIF(I671,J671,"Y")</f>
        <v>13</v>
      </c>
      <c r="L671" s="16" t="str">
        <f>VLOOKUP(YEAR(I671),Categorias!A:B,2,0)</f>
        <v>CADETE</v>
      </c>
      <c r="M671" s="15">
        <v>2800</v>
      </c>
      <c r="N671" s="50" t="s">
        <v>278</v>
      </c>
      <c r="O671" s="20">
        <f>COUNTIF($H$3:$H$19475,H671)</f>
        <v>14</v>
      </c>
    </row>
    <row r="672" spans="1:15" ht="15.75">
      <c r="A672" s="15" t="s">
        <v>47</v>
      </c>
      <c r="B672" s="38">
        <v>0.009664351851851851</v>
      </c>
      <c r="C672" s="41"/>
      <c r="D672" s="15">
        <v>86</v>
      </c>
      <c r="E672" s="15" t="s">
        <v>10</v>
      </c>
      <c r="F672" s="30" t="s">
        <v>152</v>
      </c>
      <c r="G672" s="30" t="s">
        <v>153</v>
      </c>
      <c r="H672" s="15">
        <v>2859</v>
      </c>
      <c r="I672" s="25">
        <v>30190</v>
      </c>
      <c r="J672" s="47">
        <v>40202</v>
      </c>
      <c r="K672" s="15">
        <f>DATEDIF(I672,J672,"Y")</f>
        <v>27</v>
      </c>
      <c r="L672" s="16" t="str">
        <f>VLOOKUP(YEAR(I672),Categorias!A:B,2,0)</f>
        <v>SENIOR</v>
      </c>
      <c r="M672" s="15">
        <v>4000</v>
      </c>
      <c r="N672" s="50" t="s">
        <v>278</v>
      </c>
      <c r="O672" s="20">
        <f>COUNTIF($H$3:$H$19475,H672)</f>
        <v>9</v>
      </c>
    </row>
    <row r="673" spans="1:15" ht="15.75">
      <c r="A673" s="15" t="s">
        <v>47</v>
      </c>
      <c r="B673" s="48">
        <v>0.009675925925925926</v>
      </c>
      <c r="C673" s="41"/>
      <c r="D673" s="15">
        <v>2</v>
      </c>
      <c r="E673" s="15" t="s">
        <v>10</v>
      </c>
      <c r="F673" s="32" t="s">
        <v>58</v>
      </c>
      <c r="G673" s="31" t="s">
        <v>59</v>
      </c>
      <c r="H673" s="15">
        <v>2900</v>
      </c>
      <c r="I673" s="25">
        <v>34515</v>
      </c>
      <c r="J673" s="47">
        <v>40160</v>
      </c>
      <c r="K673" s="15">
        <f>DATEDIF(I673,J673,"Y")</f>
        <v>15</v>
      </c>
      <c r="L673" s="16" t="str">
        <f>VLOOKUP(YEAR(I673),Categorias!A:B,2,0)</f>
        <v>JUVENIL</v>
      </c>
      <c r="M673" s="15">
        <v>4000</v>
      </c>
      <c r="N673" s="50" t="s">
        <v>164</v>
      </c>
      <c r="O673" s="20">
        <f>COUNTIF($H$3:$H$19475,H673)</f>
        <v>15</v>
      </c>
    </row>
    <row r="674" spans="1:15" ht="15.75">
      <c r="A674" s="15" t="s">
        <v>47</v>
      </c>
      <c r="B674" s="38">
        <v>0.009872685185185186</v>
      </c>
      <c r="C674" s="41"/>
      <c r="D674" s="15">
        <v>89</v>
      </c>
      <c r="E674" s="15" t="s">
        <v>10</v>
      </c>
      <c r="F674" s="30" t="s">
        <v>60</v>
      </c>
      <c r="G674" s="43" t="s">
        <v>146</v>
      </c>
      <c r="H674" s="30">
        <v>1488</v>
      </c>
      <c r="I674" s="25">
        <v>28952</v>
      </c>
      <c r="J674" s="47">
        <v>40202</v>
      </c>
      <c r="K674" s="15">
        <f>DATEDIF(I674,J674,"Y")</f>
        <v>30</v>
      </c>
      <c r="L674" s="16" t="str">
        <f>VLOOKUP(YEAR(I674),Categorias!A:B,2,0)</f>
        <v>SENIOR</v>
      </c>
      <c r="M674" s="15">
        <v>4000</v>
      </c>
      <c r="N674" s="50" t="s">
        <v>278</v>
      </c>
      <c r="O674" s="20">
        <f>COUNTIF($H$3:$H$19475,H674)</f>
        <v>10</v>
      </c>
    </row>
    <row r="675" spans="1:15" ht="15.75">
      <c r="A675" s="15" t="s">
        <v>47</v>
      </c>
      <c r="B675" s="48">
        <v>0.010034722222222221</v>
      </c>
      <c r="C675" s="41"/>
      <c r="D675" s="46">
        <v>27</v>
      </c>
      <c r="E675" s="15" t="s">
        <v>43</v>
      </c>
      <c r="F675" s="32" t="s">
        <v>77</v>
      </c>
      <c r="G675" s="31" t="s">
        <v>57</v>
      </c>
      <c r="H675" s="32">
        <v>2838</v>
      </c>
      <c r="I675" s="47">
        <v>35237</v>
      </c>
      <c r="J675" s="47">
        <v>40208</v>
      </c>
      <c r="K675" s="15">
        <f>DATEDIF(I675,J675,"Y")</f>
        <v>13</v>
      </c>
      <c r="L675" s="16" t="str">
        <f>VLOOKUP(YEAR(I675),Categorias!A:B,2,0)</f>
        <v>CADETE</v>
      </c>
      <c r="M675" s="15">
        <v>2830</v>
      </c>
      <c r="N675" s="50" t="s">
        <v>275</v>
      </c>
      <c r="O675" s="20">
        <f>COUNTIF($H$3:$H$19475,H675)</f>
        <v>14</v>
      </c>
    </row>
    <row r="676" spans="1:15" ht="15.75">
      <c r="A676" s="15" t="s">
        <v>47</v>
      </c>
      <c r="B676" s="38">
        <v>0.010219907407407408</v>
      </c>
      <c r="C676" s="41"/>
      <c r="D676" s="15">
        <v>103</v>
      </c>
      <c r="E676" s="15" t="s">
        <v>10</v>
      </c>
      <c r="F676" s="42" t="s">
        <v>40</v>
      </c>
      <c r="G676" s="43" t="s">
        <v>41</v>
      </c>
      <c r="H676" s="42">
        <v>2595</v>
      </c>
      <c r="I676" s="25">
        <v>32277</v>
      </c>
      <c r="J676" s="47">
        <v>40202</v>
      </c>
      <c r="K676" s="15">
        <f>DATEDIF(I676,J676,"Y")</f>
        <v>21</v>
      </c>
      <c r="L676" s="16" t="str">
        <f>VLOOKUP(YEAR(I676),Categorias!A:B,2,0)</f>
        <v>PROMESA</v>
      </c>
      <c r="M676" s="15">
        <v>4000</v>
      </c>
      <c r="N676" s="50" t="s">
        <v>278</v>
      </c>
      <c r="O676" s="20">
        <f>COUNTIF($H$3:$H$19475,H676)</f>
        <v>10</v>
      </c>
    </row>
    <row r="677" spans="1:15" ht="15.75">
      <c r="A677" s="15" t="s">
        <v>47</v>
      </c>
      <c r="B677" s="48">
        <v>0.0103125</v>
      </c>
      <c r="C677" s="41"/>
      <c r="D677" s="53">
        <v>36</v>
      </c>
      <c r="E677" s="19" t="s">
        <v>43</v>
      </c>
      <c r="F677" s="32" t="s">
        <v>56</v>
      </c>
      <c r="G677" s="31" t="s">
        <v>57</v>
      </c>
      <c r="H677" s="32">
        <v>2837</v>
      </c>
      <c r="I677" s="47">
        <v>35237</v>
      </c>
      <c r="J677" s="47">
        <v>40208</v>
      </c>
      <c r="K677" s="15">
        <f>DATEDIF(I677,J677,"Y")</f>
        <v>13</v>
      </c>
      <c r="L677" s="16" t="str">
        <f>VLOOKUP(YEAR(I677),Categorias!A:B,2,0)</f>
        <v>CADETE</v>
      </c>
      <c r="M677" s="15">
        <v>2830</v>
      </c>
      <c r="N677" s="50" t="s">
        <v>275</v>
      </c>
      <c r="O677" s="20">
        <f>COUNTIF($H$3:$H$19475,H677)</f>
        <v>19</v>
      </c>
    </row>
    <row r="678" spans="1:15" ht="15.75">
      <c r="A678" s="15" t="s">
        <v>47</v>
      </c>
      <c r="B678" s="48">
        <v>0.010416666666666666</v>
      </c>
      <c r="C678" s="41"/>
      <c r="D678" s="15">
        <v>8</v>
      </c>
      <c r="E678" s="15" t="s">
        <v>10</v>
      </c>
      <c r="F678" s="30" t="s">
        <v>144</v>
      </c>
      <c r="G678" s="30" t="s">
        <v>145</v>
      </c>
      <c r="H678" s="42">
        <v>3200</v>
      </c>
      <c r="I678" s="25">
        <v>24092</v>
      </c>
      <c r="J678" s="47">
        <v>40188</v>
      </c>
      <c r="K678" s="15">
        <f>DATEDIF(I678,J678,"Y")</f>
        <v>44</v>
      </c>
      <c r="L678" s="16" t="str">
        <f>VLOOKUP(YEAR(I678),Categorias!A:B,2,0)</f>
        <v>VETERANO</v>
      </c>
      <c r="M678" s="15">
        <v>4400</v>
      </c>
      <c r="N678" s="50" t="s">
        <v>236</v>
      </c>
      <c r="O678" s="20">
        <f>COUNTIF($H$3:$H$19475,H678)</f>
        <v>17</v>
      </c>
    </row>
    <row r="679" spans="1:15" ht="15.75">
      <c r="A679" s="15" t="s">
        <v>47</v>
      </c>
      <c r="B679" s="38">
        <v>0.010520833333333333</v>
      </c>
      <c r="C679" s="41"/>
      <c r="D679" s="15">
        <v>111</v>
      </c>
      <c r="E679" s="3" t="s">
        <v>10</v>
      </c>
      <c r="F679" s="56" t="s">
        <v>276</v>
      </c>
      <c r="G679" s="56" t="s">
        <v>277</v>
      </c>
      <c r="H679" s="30">
        <v>9135</v>
      </c>
      <c r="I679" s="25">
        <v>29085</v>
      </c>
      <c r="J679" s="47">
        <v>40202</v>
      </c>
      <c r="K679" s="15">
        <f>DATEDIF(I679,J679,"Y")</f>
        <v>30</v>
      </c>
      <c r="L679" s="16" t="str">
        <f>VLOOKUP(YEAR(I679),Categorias!A:B,2,0)</f>
        <v>SENIOR</v>
      </c>
      <c r="M679" s="15">
        <v>4000</v>
      </c>
      <c r="N679" s="50" t="s">
        <v>278</v>
      </c>
      <c r="O679" s="20">
        <f>COUNTIF($H$3:$H$19475,H679)</f>
        <v>5</v>
      </c>
    </row>
    <row r="680" spans="1:15" ht="15.75">
      <c r="A680" s="15" t="s">
        <v>47</v>
      </c>
      <c r="B680" s="38">
        <v>0.010532407407407407</v>
      </c>
      <c r="C680" s="41"/>
      <c r="D680" s="46">
        <v>7</v>
      </c>
      <c r="E680" s="15" t="s">
        <v>10</v>
      </c>
      <c r="F680" s="30" t="s">
        <v>101</v>
      </c>
      <c r="G680" s="31" t="s">
        <v>102</v>
      </c>
      <c r="H680" s="30">
        <v>3196</v>
      </c>
      <c r="I680" s="47">
        <v>35068</v>
      </c>
      <c r="J680" s="47">
        <v>40216</v>
      </c>
      <c r="K680" s="15">
        <f>DATEDIF(I680,J680,"Y")</f>
        <v>14</v>
      </c>
      <c r="L680" s="16" t="str">
        <f>VLOOKUP(YEAR(I680),Categorias!A:B,2,0)</f>
        <v>CADETE</v>
      </c>
      <c r="M680" s="19">
        <v>4215</v>
      </c>
      <c r="N680" s="20" t="s">
        <v>413</v>
      </c>
      <c r="O680" s="20">
        <f>COUNTIF($H$3:$H$19475,H680)</f>
        <v>14</v>
      </c>
    </row>
    <row r="681" spans="1:15" ht="15.75">
      <c r="A681" s="15" t="s">
        <v>47</v>
      </c>
      <c r="B681" s="48">
        <v>0.010810185185185185</v>
      </c>
      <c r="C681" s="41"/>
      <c r="D681" s="19">
        <v>18</v>
      </c>
      <c r="E681" s="15" t="s">
        <v>10</v>
      </c>
      <c r="F681" s="32" t="s">
        <v>68</v>
      </c>
      <c r="G681" s="31" t="s">
        <v>69</v>
      </c>
      <c r="H681" s="19">
        <v>3125</v>
      </c>
      <c r="I681" s="24">
        <v>22830</v>
      </c>
      <c r="J681" s="47">
        <v>40125</v>
      </c>
      <c r="K681" s="15">
        <f>DATEDIF(I681,J681,"Y")</f>
        <v>47</v>
      </c>
      <c r="L681" s="16" t="str">
        <f>VLOOKUP(YEAR(I681),Categorias!A:B,2,0)</f>
        <v>VETERANO</v>
      </c>
      <c r="M681" s="15">
        <v>3600</v>
      </c>
      <c r="N681" s="50" t="s">
        <v>72</v>
      </c>
      <c r="O681" s="20">
        <f>COUNTIF($H$3:$H$19475,H681)</f>
        <v>9</v>
      </c>
    </row>
    <row r="682" spans="1:15" ht="15.75">
      <c r="A682" s="15" t="s">
        <v>47</v>
      </c>
      <c r="B682" s="48">
        <v>0.010891203703703703</v>
      </c>
      <c r="C682" s="41"/>
      <c r="D682" s="15">
        <v>37</v>
      </c>
      <c r="E682" s="15" t="s">
        <v>10</v>
      </c>
      <c r="F682" s="30" t="s">
        <v>54</v>
      </c>
      <c r="G682" s="31" t="s">
        <v>55</v>
      </c>
      <c r="H682" s="30">
        <v>2828</v>
      </c>
      <c r="I682" s="47">
        <v>34704</v>
      </c>
      <c r="J682" s="47">
        <v>40244</v>
      </c>
      <c r="K682" s="15">
        <f>DATEDIF(I682,J682,"Y")</f>
        <v>15</v>
      </c>
      <c r="L682" s="16" t="str">
        <f>VLOOKUP(YEAR(I682),Categorias!A:B,2,0)</f>
        <v>CADETE</v>
      </c>
      <c r="M682" s="15">
        <v>4000</v>
      </c>
      <c r="N682" s="50" t="s">
        <v>308</v>
      </c>
      <c r="O682" s="20">
        <f>COUNTIF($H$3:$H$19475,H682)</f>
        <v>16</v>
      </c>
    </row>
    <row r="683" spans="1:15" ht="15.75">
      <c r="A683" s="15" t="s">
        <v>47</v>
      </c>
      <c r="B683" s="48">
        <v>0.01091435185185185</v>
      </c>
      <c r="C683" s="41"/>
      <c r="D683" s="15">
        <v>14</v>
      </c>
      <c r="E683" s="15" t="s">
        <v>10</v>
      </c>
      <c r="F683" s="30" t="s">
        <v>54</v>
      </c>
      <c r="G683" s="31" t="s">
        <v>55</v>
      </c>
      <c r="H683" s="30">
        <v>2828</v>
      </c>
      <c r="I683" s="47">
        <v>34704</v>
      </c>
      <c r="J683" s="47">
        <v>40202</v>
      </c>
      <c r="K683" s="15">
        <f>DATEDIF(I683,J683,"Y")</f>
        <v>15</v>
      </c>
      <c r="L683" s="16" t="str">
        <f>VLOOKUP(YEAR(I683),Categorias!A:B,2,0)</f>
        <v>CADETE</v>
      </c>
      <c r="M683" s="15">
        <v>4000</v>
      </c>
      <c r="N683" s="50" t="s">
        <v>278</v>
      </c>
      <c r="O683" s="20">
        <f>COUNTIF($H$3:$H$19475,H683)</f>
        <v>16</v>
      </c>
    </row>
    <row r="684" spans="1:15" s="4" customFormat="1" ht="15.75">
      <c r="A684" s="15" t="s">
        <v>47</v>
      </c>
      <c r="B684" s="38">
        <v>0.011168981481481481</v>
      </c>
      <c r="C684" s="34"/>
      <c r="D684" s="15">
        <v>123</v>
      </c>
      <c r="E684" s="3" t="s">
        <v>10</v>
      </c>
      <c r="F684" s="32" t="s">
        <v>35</v>
      </c>
      <c r="G684" s="43" t="s">
        <v>36</v>
      </c>
      <c r="H684" s="32">
        <v>9012</v>
      </c>
      <c r="I684" s="36">
        <v>28272</v>
      </c>
      <c r="J684" s="47">
        <v>40202</v>
      </c>
      <c r="K684" s="15">
        <f>DATEDIF(I684,J684,"Y")</f>
        <v>32</v>
      </c>
      <c r="L684" s="16" t="str">
        <f>VLOOKUP(YEAR(I684),Categorias!A:B,2,0)</f>
        <v>SENIOR</v>
      </c>
      <c r="M684" s="15">
        <v>4000</v>
      </c>
      <c r="N684" s="50" t="s">
        <v>278</v>
      </c>
      <c r="O684" s="20">
        <f>COUNTIF($H$3:$H$19475,H684)</f>
        <v>10</v>
      </c>
    </row>
    <row r="685" spans="1:15" ht="15.75">
      <c r="A685" s="15" t="s">
        <v>47</v>
      </c>
      <c r="B685" s="48">
        <v>0.01119212962962963</v>
      </c>
      <c r="C685" s="41"/>
      <c r="D685" s="15">
        <v>46</v>
      </c>
      <c r="E685" s="15" t="s">
        <v>10</v>
      </c>
      <c r="F685" s="30" t="s">
        <v>54</v>
      </c>
      <c r="G685" s="31" t="s">
        <v>55</v>
      </c>
      <c r="H685" s="30">
        <v>2828</v>
      </c>
      <c r="I685" s="47">
        <v>34704</v>
      </c>
      <c r="J685" s="47">
        <v>40208</v>
      </c>
      <c r="K685" s="15">
        <f>DATEDIF(I685,J685,"Y")</f>
        <v>15</v>
      </c>
      <c r="L685" s="16" t="str">
        <f>VLOOKUP(YEAR(I685),Categorias!A:B,2,0)</f>
        <v>CADETE</v>
      </c>
      <c r="M685" s="15">
        <v>3940</v>
      </c>
      <c r="N685" s="50" t="s">
        <v>275</v>
      </c>
      <c r="O685" s="20">
        <f>COUNTIF($H$3:$H$19475,H685)</f>
        <v>16</v>
      </c>
    </row>
    <row r="686" spans="1:15" ht="15.75">
      <c r="A686" s="15" t="s">
        <v>47</v>
      </c>
      <c r="B686" s="48">
        <v>0.01144675925925926</v>
      </c>
      <c r="C686" s="41"/>
      <c r="D686" s="46">
        <v>4</v>
      </c>
      <c r="E686" s="15" t="s">
        <v>43</v>
      </c>
      <c r="F686" s="32" t="s">
        <v>84</v>
      </c>
      <c r="G686" s="31" t="s">
        <v>85</v>
      </c>
      <c r="H686" s="32" t="s">
        <v>224</v>
      </c>
      <c r="I686" s="24">
        <v>35600</v>
      </c>
      <c r="J686" s="47">
        <v>40202</v>
      </c>
      <c r="K686" s="15">
        <f>DATEDIF(I686,J686,"Y")</f>
        <v>12</v>
      </c>
      <c r="L686" s="16" t="str">
        <f>VLOOKUP(YEAR(I686),Categorias!A:B,2,0)</f>
        <v>INFANTIL</v>
      </c>
      <c r="M686" s="15">
        <v>2800</v>
      </c>
      <c r="N686" s="50" t="s">
        <v>278</v>
      </c>
      <c r="O686" s="20">
        <f>COUNTIF($H$3:$H$19475,H686)</f>
        <v>21</v>
      </c>
    </row>
    <row r="687" spans="1:15" s="4" customFormat="1" ht="15.75">
      <c r="A687" s="15" t="s">
        <v>47</v>
      </c>
      <c r="B687" s="48">
        <v>0.011921296296296298</v>
      </c>
      <c r="C687" s="41"/>
      <c r="D687" s="15">
        <v>5</v>
      </c>
      <c r="E687" s="15" t="s">
        <v>10</v>
      </c>
      <c r="F687" s="32" t="s">
        <v>58</v>
      </c>
      <c r="G687" s="31" t="s">
        <v>59</v>
      </c>
      <c r="H687" s="15">
        <v>2900</v>
      </c>
      <c r="I687" s="25">
        <v>34515</v>
      </c>
      <c r="J687" s="47">
        <v>40209</v>
      </c>
      <c r="K687" s="15">
        <f>DATEDIF(I687,J687,"Y")</f>
        <v>15</v>
      </c>
      <c r="L687" s="16" t="str">
        <f>VLOOKUP(YEAR(I687),Categorias!A:B,2,0)</f>
        <v>JUVENIL</v>
      </c>
      <c r="M687" s="15">
        <v>5200</v>
      </c>
      <c r="N687" s="50" t="s">
        <v>285</v>
      </c>
      <c r="O687" s="20">
        <f>COUNTIF($H$3:$H$19475,H687)</f>
        <v>15</v>
      </c>
    </row>
    <row r="688" spans="1:15" ht="15.75">
      <c r="A688" s="3" t="s">
        <v>47</v>
      </c>
      <c r="B688" s="38">
        <v>0.012037037037037035</v>
      </c>
      <c r="C688" s="34"/>
      <c r="D688" s="19" t="s">
        <v>67</v>
      </c>
      <c r="E688" s="3" t="s">
        <v>10</v>
      </c>
      <c r="F688" s="30" t="s">
        <v>70</v>
      </c>
      <c r="G688" s="31" t="s">
        <v>71</v>
      </c>
      <c r="H688" s="30">
        <v>2868</v>
      </c>
      <c r="I688" s="47">
        <v>27357</v>
      </c>
      <c r="J688" s="47">
        <v>40250</v>
      </c>
      <c r="K688" s="15">
        <f>DATEDIF(I688,J688,"Y")</f>
        <v>35</v>
      </c>
      <c r="L688" s="16" t="str">
        <f>VLOOKUP(YEAR(I688),Categorias!A:B,2,0)</f>
        <v>VETERANO</v>
      </c>
      <c r="M688" s="28">
        <v>4600</v>
      </c>
      <c r="N688" s="4" t="s">
        <v>411</v>
      </c>
      <c r="O688" s="20">
        <f>COUNTIF($H$3:$H$19475,H688)</f>
        <v>54</v>
      </c>
    </row>
    <row r="689" spans="1:15" ht="15.75">
      <c r="A689" s="15" t="s">
        <v>47</v>
      </c>
      <c r="B689" s="48">
        <v>0.0121875</v>
      </c>
      <c r="D689" s="19">
        <v>3</v>
      </c>
      <c r="E689" s="15" t="s">
        <v>10</v>
      </c>
      <c r="F689" s="30" t="s">
        <v>62</v>
      </c>
      <c r="G689" s="30" t="s">
        <v>63</v>
      </c>
      <c r="H689" s="19">
        <v>2806</v>
      </c>
      <c r="I689" s="25">
        <v>33605</v>
      </c>
      <c r="J689" s="47">
        <v>40202</v>
      </c>
      <c r="K689" s="15">
        <f>DATEDIF(I689,J689,"Y")</f>
        <v>18</v>
      </c>
      <c r="L689" s="16" t="str">
        <f>VLOOKUP(YEAR(I689),Categorias!A:B,2,0)</f>
        <v>JUNIOR</v>
      </c>
      <c r="M689" s="15">
        <v>4800</v>
      </c>
      <c r="N689" s="50" t="s">
        <v>278</v>
      </c>
      <c r="O689" s="20">
        <f>COUNTIF($H$3:$H$19475,H689)</f>
        <v>15</v>
      </c>
    </row>
    <row r="690" spans="1:15" ht="15.75">
      <c r="A690" s="15" t="s">
        <v>47</v>
      </c>
      <c r="B690" s="48">
        <v>0.012361111111111113</v>
      </c>
      <c r="C690" s="41"/>
      <c r="D690" s="15">
        <v>2</v>
      </c>
      <c r="E690" s="15" t="s">
        <v>10</v>
      </c>
      <c r="F690" s="32" t="s">
        <v>58</v>
      </c>
      <c r="G690" s="31" t="s">
        <v>59</v>
      </c>
      <c r="H690" s="15">
        <v>2900</v>
      </c>
      <c r="I690" s="25">
        <v>34515</v>
      </c>
      <c r="J690" s="47">
        <v>40125</v>
      </c>
      <c r="K690" s="15">
        <f>DATEDIF(I690,J690,"Y")</f>
        <v>15</v>
      </c>
      <c r="L690" s="16" t="str">
        <f>VLOOKUP(YEAR(I690),Categorias!A:B,2,0)</f>
        <v>JUVENIL</v>
      </c>
      <c r="M690" s="15">
        <v>4800</v>
      </c>
      <c r="N690" s="50" t="s">
        <v>72</v>
      </c>
      <c r="O690" s="20">
        <f>COUNTIF($H$3:$H$19475,H690)</f>
        <v>15</v>
      </c>
    </row>
    <row r="691" spans="1:15" ht="15.75">
      <c r="A691" s="15" t="s">
        <v>47</v>
      </c>
      <c r="B691" s="48">
        <v>0.0125</v>
      </c>
      <c r="C691" s="41"/>
      <c r="D691" s="19">
        <v>6</v>
      </c>
      <c r="E691" s="15" t="s">
        <v>10</v>
      </c>
      <c r="F691" s="30" t="s">
        <v>204</v>
      </c>
      <c r="G691" s="31" t="s">
        <v>329</v>
      </c>
      <c r="H691" s="30">
        <v>2276</v>
      </c>
      <c r="I691" s="47">
        <v>33726</v>
      </c>
      <c r="J691" s="47">
        <v>40202</v>
      </c>
      <c r="K691" s="15">
        <f>DATEDIF(I691,J691,"Y")</f>
        <v>17</v>
      </c>
      <c r="L691" s="16" t="str">
        <f>VLOOKUP(YEAR(I691),Categorias!A:B,2,0)</f>
        <v>JUNIOR</v>
      </c>
      <c r="M691" s="15">
        <v>4800</v>
      </c>
      <c r="N691" s="50" t="s">
        <v>278</v>
      </c>
      <c r="O691" s="20">
        <f>COUNTIF($H$3:$H$19475,H691)</f>
        <v>9</v>
      </c>
    </row>
    <row r="692" spans="1:15" ht="15.75">
      <c r="A692" s="15" t="s">
        <v>47</v>
      </c>
      <c r="B692" s="48">
        <v>0.012939814814814814</v>
      </c>
      <c r="D692" s="19">
        <v>9</v>
      </c>
      <c r="E692" s="15" t="s">
        <v>10</v>
      </c>
      <c r="F692" s="30" t="s">
        <v>66</v>
      </c>
      <c r="G692" s="43" t="s">
        <v>444</v>
      </c>
      <c r="H692" s="30">
        <v>2272</v>
      </c>
      <c r="I692" s="25">
        <v>33721</v>
      </c>
      <c r="J692" s="47">
        <v>40125</v>
      </c>
      <c r="K692" s="15">
        <f>DATEDIF(I692,J692,"Y")</f>
        <v>17</v>
      </c>
      <c r="L692" s="16" t="str">
        <f>VLOOKUP(YEAR(I692),Categorias!A:B,2,0)</f>
        <v>JUNIOR</v>
      </c>
      <c r="M692" s="15">
        <v>4800</v>
      </c>
      <c r="N692" s="50" t="s">
        <v>72</v>
      </c>
      <c r="O692" s="20">
        <f>COUNTIF($H$3:$H$19475,H692)</f>
        <v>26</v>
      </c>
    </row>
    <row r="693" spans="1:15" ht="15.75">
      <c r="A693" s="15" t="s">
        <v>47</v>
      </c>
      <c r="B693" s="48">
        <v>0.013055555555555556</v>
      </c>
      <c r="C693" s="41"/>
      <c r="D693" s="46">
        <v>9</v>
      </c>
      <c r="E693" s="15" t="s">
        <v>43</v>
      </c>
      <c r="F693" s="32" t="s">
        <v>56</v>
      </c>
      <c r="G693" s="31" t="s">
        <v>57</v>
      </c>
      <c r="H693" s="32">
        <v>2837</v>
      </c>
      <c r="I693" s="47">
        <v>35237</v>
      </c>
      <c r="J693" s="47">
        <v>40125</v>
      </c>
      <c r="K693" s="15">
        <f>DATEDIF(I693,J693,"Y")</f>
        <v>13</v>
      </c>
      <c r="L693" s="16" t="str">
        <f>VLOOKUP(YEAR(I693),Categorias!A:B,2,0)</f>
        <v>CADETE</v>
      </c>
      <c r="M693" s="15">
        <v>3600</v>
      </c>
      <c r="N693" s="50" t="s">
        <v>72</v>
      </c>
      <c r="O693" s="20">
        <f>COUNTIF($H$3:$H$19475,H693)</f>
        <v>19</v>
      </c>
    </row>
    <row r="694" spans="1:15" ht="15.75">
      <c r="A694" s="40" t="s">
        <v>47</v>
      </c>
      <c r="B694" s="48">
        <v>0.013148148148148147</v>
      </c>
      <c r="C694" s="41"/>
      <c r="D694" s="15">
        <v>38</v>
      </c>
      <c r="E694" s="15" t="s">
        <v>10</v>
      </c>
      <c r="F694" s="42" t="s">
        <v>40</v>
      </c>
      <c r="G694" s="43" t="s">
        <v>41</v>
      </c>
      <c r="H694" s="42">
        <v>2595</v>
      </c>
      <c r="I694" s="25">
        <v>32277</v>
      </c>
      <c r="J694" s="44">
        <v>40124</v>
      </c>
      <c r="K694" s="15">
        <f>DATEDIF(I694,J694,"Y")</f>
        <v>21</v>
      </c>
      <c r="L694" s="16" t="str">
        <f>VLOOKUP(YEAR(I694),Categorias!A:B,2,0)</f>
        <v>PROMESA</v>
      </c>
      <c r="M694" s="19">
        <v>5500</v>
      </c>
      <c r="N694" s="4" t="s">
        <v>48</v>
      </c>
      <c r="O694" s="20">
        <f>COUNTIF($H$3:$H$19475,H694)</f>
        <v>10</v>
      </c>
    </row>
    <row r="695" spans="1:15" ht="15.75">
      <c r="A695" s="15" t="s">
        <v>47</v>
      </c>
      <c r="B695" s="48">
        <v>0.013391203703703704</v>
      </c>
      <c r="D695" s="19">
        <v>1</v>
      </c>
      <c r="E695" s="15" t="s">
        <v>43</v>
      </c>
      <c r="F695" s="30" t="s">
        <v>149</v>
      </c>
      <c r="G695" s="30" t="s">
        <v>150</v>
      </c>
      <c r="H695" s="32">
        <v>2852</v>
      </c>
      <c r="I695" s="25">
        <v>33839</v>
      </c>
      <c r="J695" s="47">
        <v>40202</v>
      </c>
      <c r="K695" s="15">
        <f>DATEDIF(I695,J695,"Y")</f>
        <v>17</v>
      </c>
      <c r="L695" s="16" t="str">
        <f>VLOOKUP(YEAR(I695),Categorias!A:B,2,0)</f>
        <v>JUNIOR</v>
      </c>
      <c r="M695" s="15">
        <v>4000</v>
      </c>
      <c r="N695" s="50" t="s">
        <v>278</v>
      </c>
      <c r="O695" s="20">
        <f>COUNTIF($H$3:$H$19475,H695)</f>
        <v>12</v>
      </c>
    </row>
    <row r="696" spans="1:15" ht="15.75">
      <c r="A696" s="15" t="s">
        <v>47</v>
      </c>
      <c r="B696" s="48">
        <v>0.013564814814814816</v>
      </c>
      <c r="D696" s="19">
        <v>11</v>
      </c>
      <c r="E696" s="15" t="s">
        <v>10</v>
      </c>
      <c r="F696" s="30" t="s">
        <v>60</v>
      </c>
      <c r="G696" s="43" t="s">
        <v>61</v>
      </c>
      <c r="H696" s="30">
        <v>3142</v>
      </c>
      <c r="I696" s="25">
        <v>33434</v>
      </c>
      <c r="J696" s="47">
        <v>40125</v>
      </c>
      <c r="K696" s="15">
        <f>DATEDIF(I696,J696,"Y")</f>
        <v>18</v>
      </c>
      <c r="L696" s="16" t="str">
        <f>VLOOKUP(YEAR(I696),Categorias!A:B,2,0)</f>
        <v>JUNIOR</v>
      </c>
      <c r="M696" s="15">
        <v>4800</v>
      </c>
      <c r="N696" s="50" t="s">
        <v>72</v>
      </c>
      <c r="O696" s="20">
        <f>COUNTIF($H$3:$H$19475,H696)</f>
        <v>7</v>
      </c>
    </row>
    <row r="697" spans="1:15" ht="15.75">
      <c r="A697" s="15" t="s">
        <v>47</v>
      </c>
      <c r="B697" s="48">
        <v>0.013912037037037037</v>
      </c>
      <c r="D697" s="19">
        <v>12</v>
      </c>
      <c r="E697" s="15" t="s">
        <v>10</v>
      </c>
      <c r="F697" s="30" t="s">
        <v>62</v>
      </c>
      <c r="G697" s="30" t="s">
        <v>63</v>
      </c>
      <c r="H697" s="19">
        <v>2806</v>
      </c>
      <c r="I697" s="25">
        <v>33605</v>
      </c>
      <c r="J697" s="47">
        <v>40125</v>
      </c>
      <c r="K697" s="15">
        <f>DATEDIF(I697,J697,"Y")</f>
        <v>17</v>
      </c>
      <c r="L697" s="16" t="str">
        <f>VLOOKUP(YEAR(I697),Categorias!A:B,2,0)</f>
        <v>JUNIOR</v>
      </c>
      <c r="M697" s="15">
        <v>4800</v>
      </c>
      <c r="N697" s="50" t="s">
        <v>72</v>
      </c>
      <c r="O697" s="20">
        <f>COUNTIF($H$3:$H$19475,H697)</f>
        <v>15</v>
      </c>
    </row>
    <row r="698" spans="1:15" ht="15.75">
      <c r="A698" s="15" t="s">
        <v>47</v>
      </c>
      <c r="B698" s="48">
        <v>0.013969907407407408</v>
      </c>
      <c r="D698" s="19">
        <v>21</v>
      </c>
      <c r="E698" s="15" t="s">
        <v>43</v>
      </c>
      <c r="F698" s="30" t="s">
        <v>149</v>
      </c>
      <c r="G698" s="30" t="s">
        <v>150</v>
      </c>
      <c r="H698" s="32">
        <v>2852</v>
      </c>
      <c r="I698" s="25">
        <v>33839</v>
      </c>
      <c r="J698" s="47">
        <v>40209</v>
      </c>
      <c r="K698" s="15">
        <f>DATEDIF(I698,J698,"Y")</f>
        <v>17</v>
      </c>
      <c r="L698" s="16" t="str">
        <f>VLOOKUP(YEAR(I698),Categorias!A:B,2,0)</f>
        <v>JUNIOR</v>
      </c>
      <c r="M698" s="15">
        <v>4200</v>
      </c>
      <c r="N698" s="50" t="s">
        <v>285</v>
      </c>
      <c r="O698" s="20">
        <f>COUNTIF($H$3:$H$19475,H698)</f>
        <v>12</v>
      </c>
    </row>
    <row r="699" spans="1:15" ht="15.75">
      <c r="A699" s="40" t="s">
        <v>47</v>
      </c>
      <c r="B699" s="48">
        <v>0.014027777777777778</v>
      </c>
      <c r="C699" s="34"/>
      <c r="D699" s="37">
        <v>106</v>
      </c>
      <c r="E699" s="3" t="s">
        <v>10</v>
      </c>
      <c r="F699" s="30" t="s">
        <v>70</v>
      </c>
      <c r="G699" s="31" t="s">
        <v>71</v>
      </c>
      <c r="H699" s="30">
        <v>2868</v>
      </c>
      <c r="I699" s="47">
        <v>27357</v>
      </c>
      <c r="J699" s="47">
        <v>40124</v>
      </c>
      <c r="K699" s="15">
        <f>DATEDIF(I699,J699,"Y")</f>
        <v>34</v>
      </c>
      <c r="L699" s="16" t="str">
        <f>VLOOKUP(YEAR(I699),Categorias!A:B,2,0)</f>
        <v>VETERANO</v>
      </c>
      <c r="M699" s="19">
        <v>5500</v>
      </c>
      <c r="N699" s="4" t="s">
        <v>48</v>
      </c>
      <c r="O699" s="20">
        <f>COUNTIF($H$3:$H$19475,H699)</f>
        <v>54</v>
      </c>
    </row>
    <row r="700" spans="1:15" ht="15.75">
      <c r="A700" s="15" t="s">
        <v>47</v>
      </c>
      <c r="B700" s="48">
        <v>0.014027777777777778</v>
      </c>
      <c r="C700" s="41"/>
      <c r="D700" s="19">
        <v>15</v>
      </c>
      <c r="E700" s="15" t="s">
        <v>10</v>
      </c>
      <c r="F700" s="32" t="s">
        <v>79</v>
      </c>
      <c r="G700" s="31" t="s">
        <v>172</v>
      </c>
      <c r="H700" s="32">
        <v>1495</v>
      </c>
      <c r="I700" s="47">
        <v>34260</v>
      </c>
      <c r="J700" s="47">
        <v>40202</v>
      </c>
      <c r="K700" s="15">
        <f>DATEDIF(I700,J700,"Y")</f>
        <v>16</v>
      </c>
      <c r="L700" s="16" t="str">
        <f>VLOOKUP(YEAR(I700),Categorias!A:B,2,0)</f>
        <v>JUVENIL</v>
      </c>
      <c r="M700" s="15">
        <v>4800</v>
      </c>
      <c r="N700" s="50" t="s">
        <v>278</v>
      </c>
      <c r="O700" s="20">
        <f>COUNTIF($H$3:$H$19475,H700)</f>
        <v>14</v>
      </c>
    </row>
    <row r="701" spans="1:15" ht="15.75">
      <c r="A701" s="15" t="s">
        <v>47</v>
      </c>
      <c r="B701" s="38">
        <v>0.014027777777777778</v>
      </c>
      <c r="C701" s="34"/>
      <c r="D701" s="19">
        <v>66</v>
      </c>
      <c r="E701" s="3" t="s">
        <v>10</v>
      </c>
      <c r="F701" s="30" t="s">
        <v>70</v>
      </c>
      <c r="G701" s="31" t="s">
        <v>71</v>
      </c>
      <c r="H701" s="30">
        <v>2868</v>
      </c>
      <c r="I701" s="47">
        <v>27357</v>
      </c>
      <c r="J701" s="47">
        <v>40216</v>
      </c>
      <c r="K701" s="15">
        <f>DATEDIF(I701,J701,"Y")</f>
        <v>35</v>
      </c>
      <c r="L701" s="16" t="str">
        <f>VLOOKUP(YEAR(I701),Categorias!A:B,2,0)</f>
        <v>VETERANO</v>
      </c>
      <c r="M701" s="19">
        <v>5150</v>
      </c>
      <c r="N701" s="20" t="s">
        <v>413</v>
      </c>
      <c r="O701" s="20">
        <f>COUNTIF($H$3:$H$19475,H701)</f>
        <v>54</v>
      </c>
    </row>
    <row r="702" spans="1:15" ht="15.75">
      <c r="A702" s="15" t="s">
        <v>47</v>
      </c>
      <c r="B702" s="48">
        <v>0.014293981481481482</v>
      </c>
      <c r="C702" s="41"/>
      <c r="D702" s="19">
        <v>53</v>
      </c>
      <c r="E702" s="15" t="s">
        <v>10</v>
      </c>
      <c r="F702" s="32" t="s">
        <v>79</v>
      </c>
      <c r="G702" s="31" t="s">
        <v>172</v>
      </c>
      <c r="H702" s="32">
        <v>1495</v>
      </c>
      <c r="I702" s="47">
        <v>34260</v>
      </c>
      <c r="J702" s="47">
        <v>40209</v>
      </c>
      <c r="K702" s="15">
        <f>DATEDIF(I702,J702,"Y")</f>
        <v>16</v>
      </c>
      <c r="L702" s="16" t="str">
        <f>VLOOKUP(YEAR(I702),Categorias!A:B,2,0)</f>
        <v>JUVENIL</v>
      </c>
      <c r="M702" s="15">
        <v>5200</v>
      </c>
      <c r="N702" s="50" t="s">
        <v>285</v>
      </c>
      <c r="O702" s="20">
        <f>COUNTIF($H$3:$H$19475,H702)</f>
        <v>14</v>
      </c>
    </row>
    <row r="703" spans="1:15" ht="15.75">
      <c r="A703" s="15" t="s">
        <v>47</v>
      </c>
      <c r="B703" s="48">
        <v>0.014398148148148148</v>
      </c>
      <c r="C703" s="41"/>
      <c r="D703" s="15">
        <v>6</v>
      </c>
      <c r="E703" s="15" t="s">
        <v>10</v>
      </c>
      <c r="F703" s="32" t="s">
        <v>58</v>
      </c>
      <c r="G703" s="31" t="s">
        <v>59</v>
      </c>
      <c r="H703" s="15">
        <v>2900</v>
      </c>
      <c r="I703" s="25">
        <v>34515</v>
      </c>
      <c r="J703" s="47">
        <v>40195</v>
      </c>
      <c r="K703" s="15">
        <f>DATEDIF(I703,J703,"Y")</f>
        <v>15</v>
      </c>
      <c r="L703" s="16" t="str">
        <f>VLOOKUP(YEAR(I703),Categorias!A:B,2,0)</f>
        <v>JUVENIL</v>
      </c>
      <c r="M703" s="15">
        <v>6000</v>
      </c>
      <c r="N703" s="50" t="s">
        <v>252</v>
      </c>
      <c r="O703" s="20">
        <f>COUNTIF($H$3:$H$19475,H703)</f>
        <v>15</v>
      </c>
    </row>
    <row r="704" spans="1:15" ht="15.75">
      <c r="A704" s="15" t="s">
        <v>47</v>
      </c>
      <c r="B704" s="48">
        <v>0.014641203703703703</v>
      </c>
      <c r="C704" s="62"/>
      <c r="D704" s="19">
        <v>16</v>
      </c>
      <c r="E704" s="15" t="s">
        <v>10</v>
      </c>
      <c r="F704" s="32" t="s">
        <v>219</v>
      </c>
      <c r="G704" s="31" t="s">
        <v>220</v>
      </c>
      <c r="H704" s="32">
        <v>8259</v>
      </c>
      <c r="I704" s="47">
        <v>34600</v>
      </c>
      <c r="J704" s="47">
        <v>40202</v>
      </c>
      <c r="K704" s="15">
        <f>DATEDIF(I704,J704,"Y")</f>
        <v>15</v>
      </c>
      <c r="L704" s="16" t="str">
        <f>VLOOKUP(YEAR(I704),Categorias!A:B,2,0)</f>
        <v>JUVENIL</v>
      </c>
      <c r="M704" s="15">
        <v>4800</v>
      </c>
      <c r="N704" s="50" t="s">
        <v>278</v>
      </c>
      <c r="O704" s="20">
        <f>COUNTIF($H$3:$H$19475,H704)</f>
        <v>4</v>
      </c>
    </row>
    <row r="705" spans="1:15" ht="15.75">
      <c r="A705" s="15" t="s">
        <v>47</v>
      </c>
      <c r="B705" s="38">
        <v>0.014988425925925926</v>
      </c>
      <c r="C705" s="34"/>
      <c r="D705" s="15">
        <v>101</v>
      </c>
      <c r="E705" s="3" t="s">
        <v>10</v>
      </c>
      <c r="F705" s="32" t="s">
        <v>35</v>
      </c>
      <c r="G705" s="43" t="s">
        <v>36</v>
      </c>
      <c r="H705" s="32">
        <v>9012</v>
      </c>
      <c r="I705" s="36">
        <v>28272</v>
      </c>
      <c r="J705" s="47">
        <v>40216</v>
      </c>
      <c r="K705" s="15">
        <f>DATEDIF(I705,J705,"Y")</f>
        <v>32</v>
      </c>
      <c r="L705" s="16" t="str">
        <f>VLOOKUP(YEAR(I705),Categorias!A:B,2,0)</f>
        <v>SENIOR</v>
      </c>
      <c r="M705" s="19">
        <v>5150</v>
      </c>
      <c r="N705" s="20" t="s">
        <v>413</v>
      </c>
      <c r="O705" s="20">
        <f>COUNTIF($H$3:$H$19475,H705)</f>
        <v>10</v>
      </c>
    </row>
    <row r="706" spans="1:15" ht="15.75">
      <c r="A706" s="15" t="s">
        <v>47</v>
      </c>
      <c r="B706" s="48">
        <v>0.015185185185185185</v>
      </c>
      <c r="C706" s="41"/>
      <c r="D706" s="15">
        <v>50</v>
      </c>
      <c r="E706" s="15" t="s">
        <v>10</v>
      </c>
      <c r="F706" s="30" t="s">
        <v>144</v>
      </c>
      <c r="G706" s="30" t="s">
        <v>145</v>
      </c>
      <c r="H706" s="42">
        <v>3200</v>
      </c>
      <c r="I706" s="25">
        <v>24092</v>
      </c>
      <c r="J706" s="47">
        <v>40167</v>
      </c>
      <c r="K706" s="15">
        <f>DATEDIF(I706,J706,"Y")</f>
        <v>44</v>
      </c>
      <c r="L706" s="16" t="str">
        <f>VLOOKUP(YEAR(I706),Categorias!A:B,2,0)</f>
        <v>VETERANO</v>
      </c>
      <c r="M706" s="15">
        <v>6000</v>
      </c>
      <c r="N706" s="50" t="s">
        <v>175</v>
      </c>
      <c r="O706" s="20">
        <f>COUNTIF($H$3:$H$19475,H706)</f>
        <v>17</v>
      </c>
    </row>
    <row r="707" spans="1:15" s="4" customFormat="1" ht="15.75">
      <c r="A707" s="15" t="s">
        <v>47</v>
      </c>
      <c r="B707" s="48">
        <v>0.015300925925925926</v>
      </c>
      <c r="C707" s="23"/>
      <c r="D707" s="19">
        <v>62</v>
      </c>
      <c r="E707" s="15" t="s">
        <v>10</v>
      </c>
      <c r="F707" s="30" t="s">
        <v>35</v>
      </c>
      <c r="G707" s="30" t="s">
        <v>245</v>
      </c>
      <c r="H707" s="19">
        <v>2847</v>
      </c>
      <c r="I707" s="25">
        <v>34446</v>
      </c>
      <c r="J707" s="47">
        <v>40209</v>
      </c>
      <c r="K707" s="15">
        <f>DATEDIF(I707,J707,"Y")</f>
        <v>15</v>
      </c>
      <c r="L707" s="16" t="str">
        <f>VLOOKUP(YEAR(I707),Categorias!A:B,2,0)</f>
        <v>JUVENIL</v>
      </c>
      <c r="M707" s="15">
        <v>5200</v>
      </c>
      <c r="N707" s="50" t="s">
        <v>285</v>
      </c>
      <c r="O707" s="20">
        <f>COUNTIF($H$3:$H$19475,H707)</f>
        <v>10</v>
      </c>
    </row>
    <row r="708" spans="1:15" ht="15.75">
      <c r="A708" s="15" t="s">
        <v>47</v>
      </c>
      <c r="B708" s="48">
        <v>0.015324074074074073</v>
      </c>
      <c r="C708" s="34"/>
      <c r="D708" s="19">
        <v>18</v>
      </c>
      <c r="E708" s="3" t="s">
        <v>10</v>
      </c>
      <c r="F708" s="30" t="s">
        <v>70</v>
      </c>
      <c r="G708" s="31" t="s">
        <v>71</v>
      </c>
      <c r="H708" s="30">
        <v>2868</v>
      </c>
      <c r="I708" s="47">
        <v>27357</v>
      </c>
      <c r="J708" s="47">
        <v>40202</v>
      </c>
      <c r="K708" s="15">
        <f>DATEDIF(I708,J708,"Y")</f>
        <v>35</v>
      </c>
      <c r="L708" s="16" t="str">
        <f>VLOOKUP(YEAR(I708),Categorias!A:B,2,0)</f>
        <v>VETERANO</v>
      </c>
      <c r="M708" s="28">
        <v>6000</v>
      </c>
      <c r="N708" s="50" t="s">
        <v>278</v>
      </c>
      <c r="O708" s="20">
        <f>COUNTIF($H$3:$H$19475,H708)</f>
        <v>54</v>
      </c>
    </row>
    <row r="709" spans="1:15" ht="15.75">
      <c r="A709" s="15" t="s">
        <v>47</v>
      </c>
      <c r="B709" s="48">
        <v>0.01554398148148148</v>
      </c>
      <c r="C709" s="41"/>
      <c r="D709" s="19">
        <v>17</v>
      </c>
      <c r="E709" s="15" t="s">
        <v>10</v>
      </c>
      <c r="F709" s="30" t="s">
        <v>144</v>
      </c>
      <c r="G709" s="30" t="s">
        <v>145</v>
      </c>
      <c r="H709" s="42">
        <v>3200</v>
      </c>
      <c r="I709" s="25">
        <v>24092</v>
      </c>
      <c r="J709" s="47">
        <v>40202</v>
      </c>
      <c r="K709" s="15">
        <f>DATEDIF(I709,J709,"Y")</f>
        <v>44</v>
      </c>
      <c r="L709" s="16" t="str">
        <f>VLOOKUP(YEAR(I709),Categorias!A:B,2,0)</f>
        <v>VETERANO</v>
      </c>
      <c r="M709" s="28">
        <v>6000</v>
      </c>
      <c r="N709" s="50" t="s">
        <v>278</v>
      </c>
      <c r="O709" s="20">
        <f>COUNTIF($H$3:$H$19475,H709)</f>
        <v>17</v>
      </c>
    </row>
    <row r="710" spans="1:15" ht="15.75">
      <c r="A710" s="15" t="s">
        <v>47</v>
      </c>
      <c r="B710" s="48">
        <v>0.01582175925925926</v>
      </c>
      <c r="C710" s="41"/>
      <c r="D710" s="46">
        <v>28</v>
      </c>
      <c r="E710" s="15" t="s">
        <v>10</v>
      </c>
      <c r="F710" s="32" t="s">
        <v>64</v>
      </c>
      <c r="G710" s="31" t="s">
        <v>65</v>
      </c>
      <c r="H710" s="32">
        <v>1489</v>
      </c>
      <c r="I710" s="47">
        <v>33223</v>
      </c>
      <c r="J710" s="44">
        <v>40159</v>
      </c>
      <c r="K710" s="15">
        <f>DATEDIF(I710,J710,"Y")</f>
        <v>18</v>
      </c>
      <c r="L710" s="16" t="str">
        <f>VLOOKUP(YEAR(I710),Categorias!A:B,2,0)</f>
        <v>PROMESA</v>
      </c>
      <c r="M710" s="19">
        <v>7500</v>
      </c>
      <c r="N710" s="4" t="s">
        <v>190</v>
      </c>
      <c r="O710" s="20">
        <f>COUNTIF($H$3:$H$19475,H710)</f>
        <v>25</v>
      </c>
    </row>
    <row r="711" spans="1:15" ht="15.75">
      <c r="A711" s="15" t="s">
        <v>47</v>
      </c>
      <c r="B711" s="48">
        <v>0.01621527777777778</v>
      </c>
      <c r="C711" s="34"/>
      <c r="D711" s="37">
        <v>76</v>
      </c>
      <c r="E711" s="3" t="s">
        <v>10</v>
      </c>
      <c r="F711" s="30" t="s">
        <v>70</v>
      </c>
      <c r="G711" s="31" t="s">
        <v>71</v>
      </c>
      <c r="H711" s="30">
        <v>2868</v>
      </c>
      <c r="I711" s="47">
        <v>27357</v>
      </c>
      <c r="J711" s="47">
        <v>40167</v>
      </c>
      <c r="K711" s="15">
        <f>DATEDIF(I711,J711,"Y")</f>
        <v>35</v>
      </c>
      <c r="L711" s="16" t="str">
        <f>VLOOKUP(YEAR(I711),Categorias!A:B,2,0)</f>
        <v>VETERANO</v>
      </c>
      <c r="M711" s="15">
        <v>6000</v>
      </c>
      <c r="N711" s="50" t="s">
        <v>175</v>
      </c>
      <c r="O711" s="20">
        <f>COUNTIF($H$3:$H$19475,H711)</f>
        <v>54</v>
      </c>
    </row>
    <row r="712" spans="1:15" ht="15.75">
      <c r="A712" s="40" t="s">
        <v>47</v>
      </c>
      <c r="B712" s="48">
        <v>0.016458333333333332</v>
      </c>
      <c r="C712" s="41"/>
      <c r="D712" s="15">
        <v>31</v>
      </c>
      <c r="E712" s="15" t="s">
        <v>10</v>
      </c>
      <c r="F712" s="30" t="s">
        <v>144</v>
      </c>
      <c r="G712" s="30" t="s">
        <v>145</v>
      </c>
      <c r="H712" s="42">
        <v>3200</v>
      </c>
      <c r="I712" s="25">
        <v>24092</v>
      </c>
      <c r="J712" s="44">
        <v>40153</v>
      </c>
      <c r="K712" s="15">
        <f>DATEDIF(I712,J712,"Y")</f>
        <v>43</v>
      </c>
      <c r="L712" s="16" t="str">
        <f>VLOOKUP(YEAR(I712),Categorias!A:B,2,0)</f>
        <v>VETERANO</v>
      </c>
      <c r="M712" s="19">
        <v>5900</v>
      </c>
      <c r="N712" s="4" t="s">
        <v>143</v>
      </c>
      <c r="O712" s="20">
        <f>COUNTIF($H$3:$H$19475,H712)</f>
        <v>17</v>
      </c>
    </row>
    <row r="713" spans="1:15" ht="15.75">
      <c r="A713" s="15" t="s">
        <v>47</v>
      </c>
      <c r="B713" s="48">
        <v>0.01671296296296296</v>
      </c>
      <c r="C713" s="41"/>
      <c r="D713" s="19">
        <v>53</v>
      </c>
      <c r="E713" s="15" t="s">
        <v>10</v>
      </c>
      <c r="F713" s="32" t="s">
        <v>68</v>
      </c>
      <c r="G713" s="31" t="s">
        <v>69</v>
      </c>
      <c r="H713" s="19">
        <v>3125</v>
      </c>
      <c r="I713" s="24">
        <v>22830</v>
      </c>
      <c r="J713" s="47">
        <v>40167</v>
      </c>
      <c r="K713" s="15">
        <f>DATEDIF(I713,J713,"Y")</f>
        <v>47</v>
      </c>
      <c r="L713" s="16" t="str">
        <f>VLOOKUP(YEAR(I713),Categorias!A:B,2,0)</f>
        <v>VETERANO</v>
      </c>
      <c r="M713" s="15">
        <v>6000</v>
      </c>
      <c r="N713" s="50" t="s">
        <v>175</v>
      </c>
      <c r="O713" s="20">
        <f>COUNTIF($H$3:$H$19475,H713)</f>
        <v>9</v>
      </c>
    </row>
    <row r="714" spans="1:15" ht="15.75">
      <c r="A714" s="3" t="s">
        <v>47</v>
      </c>
      <c r="B714" s="38">
        <v>0.01678240740740741</v>
      </c>
      <c r="C714" s="34"/>
      <c r="D714" s="19" t="s">
        <v>67</v>
      </c>
      <c r="E714" s="3" t="s">
        <v>10</v>
      </c>
      <c r="F714" s="30" t="s">
        <v>70</v>
      </c>
      <c r="G714" s="31" t="s">
        <v>71</v>
      </c>
      <c r="H714" s="30">
        <v>2868</v>
      </c>
      <c r="I714" s="47">
        <v>27357</v>
      </c>
      <c r="J714" s="47">
        <v>40139</v>
      </c>
      <c r="K714" s="15">
        <f>DATEDIF(I714,J714,"Y")</f>
        <v>34</v>
      </c>
      <c r="L714" s="16" t="str">
        <f>VLOOKUP(YEAR(I714),Categorias!A:B,2,0)</f>
        <v>VETERANO</v>
      </c>
      <c r="M714" s="28">
        <v>6000</v>
      </c>
      <c r="N714" s="4" t="s">
        <v>399</v>
      </c>
      <c r="O714" s="20">
        <f>COUNTIF($H$3:$H$19475,H714)</f>
        <v>54</v>
      </c>
    </row>
    <row r="715" spans="1:15" ht="15.75">
      <c r="A715" s="15" t="s">
        <v>47</v>
      </c>
      <c r="B715" s="48">
        <v>0.016840277777777777</v>
      </c>
      <c r="C715" s="34"/>
      <c r="D715" s="35">
        <v>12</v>
      </c>
      <c r="E715" s="3" t="s">
        <v>10</v>
      </c>
      <c r="F715" s="32" t="s">
        <v>31</v>
      </c>
      <c r="G715" s="37" t="s">
        <v>32</v>
      </c>
      <c r="H715" s="33">
        <v>1173</v>
      </c>
      <c r="I715" s="36">
        <v>21377</v>
      </c>
      <c r="J715" s="47">
        <v>40202</v>
      </c>
      <c r="K715" s="15">
        <f>DATEDIF(I715,J715,"Y")</f>
        <v>51</v>
      </c>
      <c r="L715" s="16" t="str">
        <f>VLOOKUP(YEAR(I715),Categorias!A:B,2,0)</f>
        <v>VETERANO</v>
      </c>
      <c r="M715" s="28">
        <v>6000</v>
      </c>
      <c r="N715" s="50" t="s">
        <v>278</v>
      </c>
      <c r="O715" s="20">
        <f>COUNTIF($H$3:$H$19475,H715)</f>
        <v>24</v>
      </c>
    </row>
    <row r="716" spans="1:15" ht="15.75">
      <c r="A716" s="15" t="s">
        <v>47</v>
      </c>
      <c r="B716" s="58">
        <v>0.016944444444444443</v>
      </c>
      <c r="D716" s="29">
        <v>37</v>
      </c>
      <c r="E716" s="19" t="s">
        <v>10</v>
      </c>
      <c r="F716" s="32" t="s">
        <v>111</v>
      </c>
      <c r="G716" s="31" t="s">
        <v>191</v>
      </c>
      <c r="H716" s="30">
        <v>1755</v>
      </c>
      <c r="I716" s="24">
        <v>29090</v>
      </c>
      <c r="J716" s="47">
        <v>40138</v>
      </c>
      <c r="K716" s="15">
        <f>DATEDIF(I716,J716,"Y")</f>
        <v>30</v>
      </c>
      <c r="L716" s="16" t="str">
        <f>VLOOKUP(YEAR(I716),Categorias!A:B,2,0)</f>
        <v>SENIOR</v>
      </c>
      <c r="M716" s="28">
        <v>6500</v>
      </c>
      <c r="N716" s="4" t="s">
        <v>193</v>
      </c>
      <c r="O716" s="20">
        <f>COUNTIF($H$3:$H$19475,H716)</f>
        <v>16</v>
      </c>
    </row>
    <row r="717" spans="1:15" ht="15.75">
      <c r="A717" s="15" t="s">
        <v>47</v>
      </c>
      <c r="B717" s="48">
        <v>0.017037037037037038</v>
      </c>
      <c r="D717" s="19">
        <v>35</v>
      </c>
      <c r="E717" s="15" t="s">
        <v>10</v>
      </c>
      <c r="F717" s="30" t="s">
        <v>66</v>
      </c>
      <c r="G717" s="43" t="s">
        <v>444</v>
      </c>
      <c r="H717" s="30">
        <v>2272</v>
      </c>
      <c r="I717" s="25">
        <v>33721</v>
      </c>
      <c r="J717" s="47">
        <v>40202</v>
      </c>
      <c r="K717" s="15">
        <f>DATEDIF(I717,J717,"Y")</f>
        <v>17</v>
      </c>
      <c r="L717" s="16" t="str">
        <f>VLOOKUP(YEAR(I717),Categorias!A:B,2,0)</f>
        <v>JUNIOR</v>
      </c>
      <c r="M717" s="15">
        <v>6624</v>
      </c>
      <c r="N717" s="50" t="s">
        <v>280</v>
      </c>
      <c r="O717" s="20">
        <f>COUNTIF($H$3:$H$19475,H717)</f>
        <v>26</v>
      </c>
    </row>
    <row r="718" spans="1:15" ht="15.75">
      <c r="A718" s="40" t="s">
        <v>47</v>
      </c>
      <c r="B718" s="48">
        <v>0.0171875</v>
      </c>
      <c r="C718" s="41"/>
      <c r="D718" s="15">
        <v>33</v>
      </c>
      <c r="E718" s="15" t="s">
        <v>10</v>
      </c>
      <c r="F718" s="42" t="s">
        <v>40</v>
      </c>
      <c r="G718" s="43" t="s">
        <v>41</v>
      </c>
      <c r="H718" s="42">
        <v>2595</v>
      </c>
      <c r="I718" s="25">
        <v>32277</v>
      </c>
      <c r="J718" s="44">
        <v>40159</v>
      </c>
      <c r="K718" s="15">
        <f>DATEDIF(I718,J718,"Y")</f>
        <v>21</v>
      </c>
      <c r="L718" s="16" t="str">
        <f>VLOOKUP(YEAR(I718),Categorias!A:B,2,0)</f>
        <v>PROMESA</v>
      </c>
      <c r="M718" s="19">
        <v>7500</v>
      </c>
      <c r="N718" s="4" t="s">
        <v>190</v>
      </c>
      <c r="O718" s="20">
        <f>COUNTIF($H$3:$H$19475,H718)</f>
        <v>10</v>
      </c>
    </row>
    <row r="719" spans="1:15" ht="15.75">
      <c r="A719" s="15" t="s">
        <v>47</v>
      </c>
      <c r="B719" s="48">
        <v>0.01719907407407407</v>
      </c>
      <c r="D719" s="19">
        <v>24</v>
      </c>
      <c r="E719" s="15" t="s">
        <v>10</v>
      </c>
      <c r="F719" s="30" t="s">
        <v>33</v>
      </c>
      <c r="G719" s="31" t="s">
        <v>34</v>
      </c>
      <c r="H719" s="32">
        <v>9332</v>
      </c>
      <c r="I719" s="25">
        <v>26352</v>
      </c>
      <c r="J719" s="47">
        <v>40202</v>
      </c>
      <c r="K719" s="15">
        <f>DATEDIF(I719,J719,"Y")</f>
        <v>37</v>
      </c>
      <c r="L719" s="16" t="str">
        <f>VLOOKUP(YEAR(I719),Categorias!A:B,2,0)</f>
        <v>VETERANO</v>
      </c>
      <c r="M719" s="28">
        <v>6000</v>
      </c>
      <c r="N719" s="50" t="s">
        <v>278</v>
      </c>
      <c r="O719" s="20">
        <f>COUNTIF($H$3:$H$19475,H719)</f>
        <v>14</v>
      </c>
    </row>
    <row r="720" spans="1:15" ht="15.75">
      <c r="A720" s="15" t="s">
        <v>47</v>
      </c>
      <c r="B720" s="48">
        <v>0.017233796296296296</v>
      </c>
      <c r="D720" s="19">
        <v>13</v>
      </c>
      <c r="E720" s="15" t="s">
        <v>10</v>
      </c>
      <c r="F720" s="30" t="s">
        <v>66</v>
      </c>
      <c r="G720" s="43" t="s">
        <v>444</v>
      </c>
      <c r="H720" s="30">
        <v>2272</v>
      </c>
      <c r="I720" s="25">
        <v>33721</v>
      </c>
      <c r="J720" s="47">
        <v>40209</v>
      </c>
      <c r="K720" s="15">
        <f>DATEDIF(I720,J720,"Y")</f>
        <v>17</v>
      </c>
      <c r="L720" s="16" t="str">
        <f>VLOOKUP(YEAR(I720),Categorias!A:B,2,0)</f>
        <v>JUNIOR</v>
      </c>
      <c r="M720" s="15">
        <v>7300</v>
      </c>
      <c r="N720" s="50" t="s">
        <v>285</v>
      </c>
      <c r="O720" s="20">
        <f>COUNTIF($H$3:$H$19475,H720)</f>
        <v>26</v>
      </c>
    </row>
    <row r="721" spans="1:15" ht="15.75">
      <c r="A721" s="40" t="s">
        <v>47</v>
      </c>
      <c r="B721" s="48">
        <v>0.01724537037037037</v>
      </c>
      <c r="C721" s="41"/>
      <c r="D721" s="15">
        <v>84</v>
      </c>
      <c r="E721" s="15" t="s">
        <v>10</v>
      </c>
      <c r="F721" s="30" t="s">
        <v>144</v>
      </c>
      <c r="G721" s="30" t="s">
        <v>145</v>
      </c>
      <c r="H721" s="42">
        <v>3200</v>
      </c>
      <c r="I721" s="25">
        <v>24092</v>
      </c>
      <c r="J721" s="44">
        <v>40159</v>
      </c>
      <c r="K721" s="15">
        <f>DATEDIF(I721,J721,"Y")</f>
        <v>43</v>
      </c>
      <c r="L721" s="16" t="str">
        <f>VLOOKUP(YEAR(I721),Categorias!A:B,2,0)</f>
        <v>VETERANO</v>
      </c>
      <c r="M721" s="19">
        <v>7500</v>
      </c>
      <c r="N721" s="4" t="s">
        <v>190</v>
      </c>
      <c r="O721" s="20">
        <f>COUNTIF($H$3:$H$19475,H721)</f>
        <v>17</v>
      </c>
    </row>
    <row r="722" spans="1:15" ht="15.75">
      <c r="A722" s="15" t="s">
        <v>47</v>
      </c>
      <c r="B722" s="48">
        <v>0.017430555555555557</v>
      </c>
      <c r="C722" s="62"/>
      <c r="D722" s="19">
        <v>24</v>
      </c>
      <c r="E722" s="15" t="s">
        <v>10</v>
      </c>
      <c r="F722" s="56" t="s">
        <v>144</v>
      </c>
      <c r="G722" s="56" t="s">
        <v>223</v>
      </c>
      <c r="H722" s="19">
        <v>9336</v>
      </c>
      <c r="I722" s="25">
        <v>25380</v>
      </c>
      <c r="J722" s="47">
        <v>40202</v>
      </c>
      <c r="K722" s="15">
        <f>DATEDIF(I722,J722,"Y")</f>
        <v>40</v>
      </c>
      <c r="L722" s="16" t="str">
        <f>VLOOKUP(YEAR(I722),Categorias!A:B,2,0)</f>
        <v>VETERANO</v>
      </c>
      <c r="M722" s="28">
        <v>6000</v>
      </c>
      <c r="N722" s="50" t="s">
        <v>278</v>
      </c>
      <c r="O722" s="20">
        <f>COUNTIF($H$3:$H$19475,H722)</f>
        <v>4</v>
      </c>
    </row>
    <row r="723" spans="1:15" ht="15.75">
      <c r="A723" s="40" t="s">
        <v>47</v>
      </c>
      <c r="B723" s="38">
        <v>0.01792824074074074</v>
      </c>
      <c r="C723" s="34"/>
      <c r="D723" s="19">
        <v>85</v>
      </c>
      <c r="E723" s="3" t="s">
        <v>10</v>
      </c>
      <c r="F723" s="30" t="s">
        <v>70</v>
      </c>
      <c r="G723" s="31" t="s">
        <v>71</v>
      </c>
      <c r="H723" s="30">
        <v>2868</v>
      </c>
      <c r="I723" s="47">
        <v>27357</v>
      </c>
      <c r="J723" s="47">
        <v>40187</v>
      </c>
      <c r="K723" s="15">
        <f>DATEDIF(I723,J723,"Y")</f>
        <v>35</v>
      </c>
      <c r="L723" s="16" t="str">
        <f>VLOOKUP(YEAR(I723),Categorias!A:B,2,0)</f>
        <v>VETERANO</v>
      </c>
      <c r="M723" s="28">
        <v>6500</v>
      </c>
      <c r="N723" s="4" t="s">
        <v>251</v>
      </c>
      <c r="O723" s="20">
        <f>COUNTIF($H$3:$H$19475,H723)</f>
        <v>54</v>
      </c>
    </row>
    <row r="724" spans="1:15" ht="15.75">
      <c r="A724" s="15" t="s">
        <v>47</v>
      </c>
      <c r="B724" s="48">
        <v>0.018125</v>
      </c>
      <c r="C724" s="41"/>
      <c r="D724" s="15">
        <v>20</v>
      </c>
      <c r="E724" s="15" t="s">
        <v>10</v>
      </c>
      <c r="F724" s="30" t="s">
        <v>201</v>
      </c>
      <c r="G724" s="31" t="s">
        <v>202</v>
      </c>
      <c r="H724" s="30">
        <v>2269</v>
      </c>
      <c r="I724" s="47">
        <v>33606</v>
      </c>
      <c r="J724" s="47">
        <v>40209</v>
      </c>
      <c r="K724" s="15">
        <f>DATEDIF(I724,J724,"Y")</f>
        <v>18</v>
      </c>
      <c r="L724" s="16" t="str">
        <f>VLOOKUP(YEAR(I724),Categorias!A:B,2,0)</f>
        <v>JUNIOR</v>
      </c>
      <c r="M724" s="15">
        <v>7300</v>
      </c>
      <c r="N724" s="50" t="s">
        <v>285</v>
      </c>
      <c r="O724" s="20">
        <f>COUNTIF($H$3:$H$19475,H724)</f>
        <v>20</v>
      </c>
    </row>
    <row r="725" spans="1:15" ht="15.75">
      <c r="A725" s="15" t="s">
        <v>47</v>
      </c>
      <c r="B725" s="48">
        <v>0.018171296296296297</v>
      </c>
      <c r="C725" s="41"/>
      <c r="D725" s="46">
        <v>80</v>
      </c>
      <c r="E725" s="15" t="s">
        <v>10</v>
      </c>
      <c r="F725" s="32" t="s">
        <v>133</v>
      </c>
      <c r="G725" s="31" t="s">
        <v>134</v>
      </c>
      <c r="H725" s="19">
        <v>1900</v>
      </c>
      <c r="I725" s="47">
        <v>22368</v>
      </c>
      <c r="J725" s="47">
        <v>40167</v>
      </c>
      <c r="K725" s="15">
        <f>DATEDIF(I725,J725,"Y")</f>
        <v>48</v>
      </c>
      <c r="L725" s="16" t="str">
        <f>VLOOKUP(YEAR(I725),Categorias!A:B,2,0)</f>
        <v>VETERANO</v>
      </c>
      <c r="M725" s="15">
        <v>6000</v>
      </c>
      <c r="N725" s="50" t="s">
        <v>175</v>
      </c>
      <c r="O725" s="20">
        <f>COUNTIF($H$3:$H$19475,H725)</f>
        <v>19</v>
      </c>
    </row>
    <row r="726" spans="1:15" ht="15.75">
      <c r="A726" s="15" t="s">
        <v>47</v>
      </c>
      <c r="B726" s="48">
        <v>0.018229166666666668</v>
      </c>
      <c r="D726" s="19">
        <v>21</v>
      </c>
      <c r="E726" s="15" t="s">
        <v>10</v>
      </c>
      <c r="F726" s="30" t="s">
        <v>62</v>
      </c>
      <c r="G726" s="30" t="s">
        <v>63</v>
      </c>
      <c r="H726" s="19">
        <v>2806</v>
      </c>
      <c r="I726" s="25">
        <v>33605</v>
      </c>
      <c r="J726" s="47">
        <v>40209</v>
      </c>
      <c r="K726" s="15">
        <f>DATEDIF(I726,J726,"Y")</f>
        <v>18</v>
      </c>
      <c r="L726" s="16" t="str">
        <f>VLOOKUP(YEAR(I726),Categorias!A:B,2,0)</f>
        <v>JUNIOR</v>
      </c>
      <c r="M726" s="15">
        <v>7300</v>
      </c>
      <c r="N726" s="50" t="s">
        <v>285</v>
      </c>
      <c r="O726" s="20">
        <f>COUNTIF($H$3:$H$19475,H726)</f>
        <v>15</v>
      </c>
    </row>
    <row r="727" spans="1:15" ht="15.75">
      <c r="A727" s="40" t="s">
        <v>47</v>
      </c>
      <c r="B727" s="48">
        <v>0.018310185185185186</v>
      </c>
      <c r="C727" s="41"/>
      <c r="D727" s="15">
        <v>135</v>
      </c>
      <c r="E727" s="15" t="s">
        <v>10</v>
      </c>
      <c r="F727" s="30" t="s">
        <v>60</v>
      </c>
      <c r="G727" s="43" t="s">
        <v>146</v>
      </c>
      <c r="H727" s="30">
        <v>1488</v>
      </c>
      <c r="I727" s="25">
        <v>28952</v>
      </c>
      <c r="J727" s="44">
        <v>40159</v>
      </c>
      <c r="K727" s="15">
        <f>DATEDIF(I727,J727,"Y")</f>
        <v>30</v>
      </c>
      <c r="L727" s="16" t="str">
        <f>VLOOKUP(YEAR(I727),Categorias!A:B,2,0)</f>
        <v>SENIOR</v>
      </c>
      <c r="M727" s="19">
        <v>7500</v>
      </c>
      <c r="N727" s="4" t="s">
        <v>190</v>
      </c>
      <c r="O727" s="20">
        <f>COUNTIF($H$3:$H$19475,H727)</f>
        <v>10</v>
      </c>
    </row>
    <row r="728" spans="1:15" ht="15.75">
      <c r="A728" s="15" t="s">
        <v>47</v>
      </c>
      <c r="B728" s="48">
        <v>0.018368055555555554</v>
      </c>
      <c r="C728" s="41"/>
      <c r="D728" s="19">
        <v>20</v>
      </c>
      <c r="E728" s="15" t="s">
        <v>10</v>
      </c>
      <c r="F728" s="32" t="s">
        <v>133</v>
      </c>
      <c r="G728" s="31" t="s">
        <v>134</v>
      </c>
      <c r="H728" s="19">
        <v>1900</v>
      </c>
      <c r="I728" s="47">
        <v>22368</v>
      </c>
      <c r="J728" s="47">
        <v>40202</v>
      </c>
      <c r="K728" s="15">
        <f>DATEDIF(I728,J728,"Y")</f>
        <v>48</v>
      </c>
      <c r="L728" s="16" t="str">
        <f>VLOOKUP(YEAR(I728),Categorias!A:B,2,0)</f>
        <v>VETERANO</v>
      </c>
      <c r="M728" s="28">
        <v>6000</v>
      </c>
      <c r="N728" s="50" t="s">
        <v>278</v>
      </c>
      <c r="O728" s="20">
        <f>COUNTIF($H$3:$H$19475,H728)</f>
        <v>19</v>
      </c>
    </row>
    <row r="729" spans="1:15" ht="15.75">
      <c r="A729" s="15" t="s">
        <v>47</v>
      </c>
      <c r="B729" s="48">
        <v>0.01840277777777778</v>
      </c>
      <c r="C729" s="34"/>
      <c r="D729" s="37">
        <v>123</v>
      </c>
      <c r="E729" s="3" t="s">
        <v>10</v>
      </c>
      <c r="F729" s="30" t="s">
        <v>70</v>
      </c>
      <c r="G729" s="31" t="s">
        <v>71</v>
      </c>
      <c r="H729" s="30">
        <v>2868</v>
      </c>
      <c r="I729" s="47">
        <v>27357</v>
      </c>
      <c r="J729" s="47">
        <v>40159</v>
      </c>
      <c r="K729" s="15">
        <f>DATEDIF(I729,J729,"Y")</f>
        <v>35</v>
      </c>
      <c r="L729" s="16" t="str">
        <f>VLOOKUP(YEAR(I729),Categorias!A:B,2,0)</f>
        <v>VETERANO</v>
      </c>
      <c r="M729" s="19">
        <v>7500</v>
      </c>
      <c r="N729" s="4" t="s">
        <v>190</v>
      </c>
      <c r="O729" s="20">
        <f>COUNTIF($H$3:$H$19475,H729)</f>
        <v>54</v>
      </c>
    </row>
    <row r="730" spans="1:15" ht="15.75">
      <c r="A730" s="15" t="s">
        <v>47</v>
      </c>
      <c r="B730" s="48">
        <v>0.018831018518518518</v>
      </c>
      <c r="D730" s="19">
        <v>26</v>
      </c>
      <c r="E730" s="15" t="s">
        <v>10</v>
      </c>
      <c r="F730" s="30" t="s">
        <v>60</v>
      </c>
      <c r="G730" s="43" t="s">
        <v>61</v>
      </c>
      <c r="H730" s="30">
        <v>3142</v>
      </c>
      <c r="I730" s="25">
        <v>33434</v>
      </c>
      <c r="J730" s="47">
        <v>40209</v>
      </c>
      <c r="K730" s="15">
        <f>DATEDIF(I730,J730,"Y")</f>
        <v>18</v>
      </c>
      <c r="L730" s="16" t="str">
        <f>VLOOKUP(YEAR(I730),Categorias!A:B,2,0)</f>
        <v>JUNIOR</v>
      </c>
      <c r="M730" s="15">
        <v>7300</v>
      </c>
      <c r="N730" s="50" t="s">
        <v>285</v>
      </c>
      <c r="O730" s="20">
        <f>COUNTIF($H$3:$H$19475,H730)</f>
        <v>7</v>
      </c>
    </row>
    <row r="731" spans="1:15" ht="15.75">
      <c r="A731" s="15" t="s">
        <v>47</v>
      </c>
      <c r="B731" s="48">
        <v>0.01894675925925926</v>
      </c>
      <c r="C731" s="62"/>
      <c r="D731" s="53">
        <v>85</v>
      </c>
      <c r="E731" s="3" t="s">
        <v>10</v>
      </c>
      <c r="F731" s="53" t="s">
        <v>165</v>
      </c>
      <c r="G731" s="53" t="s">
        <v>166</v>
      </c>
      <c r="H731" s="32">
        <v>9134</v>
      </c>
      <c r="I731" s="65">
        <v>21934</v>
      </c>
      <c r="J731" s="47">
        <v>40167</v>
      </c>
      <c r="K731" s="15">
        <f>DATEDIF(I731,J731,"Y")</f>
        <v>49</v>
      </c>
      <c r="L731" s="16" t="str">
        <f>VLOOKUP(YEAR(I731),Categorias!A:B,2,0)</f>
        <v>VETERANO</v>
      </c>
      <c r="M731" s="15">
        <v>6000</v>
      </c>
      <c r="N731" s="50" t="s">
        <v>175</v>
      </c>
      <c r="O731" s="20">
        <f>COUNTIF($H$3:$H$19475,H731)</f>
        <v>10</v>
      </c>
    </row>
    <row r="732" spans="1:15" ht="15.75">
      <c r="A732" s="40" t="s">
        <v>47</v>
      </c>
      <c r="B732" s="38">
        <v>0.01916666666666667</v>
      </c>
      <c r="C732" s="41"/>
      <c r="D732" s="19">
        <v>134</v>
      </c>
      <c r="E732" s="15" t="s">
        <v>10</v>
      </c>
      <c r="F732" s="32" t="s">
        <v>151</v>
      </c>
      <c r="G732" s="31" t="s">
        <v>148</v>
      </c>
      <c r="H732" s="33">
        <v>8262</v>
      </c>
      <c r="I732" s="47">
        <v>27636</v>
      </c>
      <c r="J732" s="47">
        <v>40187</v>
      </c>
      <c r="K732" s="15">
        <f>DATEDIF(I732,J732,"Y")</f>
        <v>34</v>
      </c>
      <c r="L732" s="16" t="str">
        <f>VLOOKUP(YEAR(I732),Categorias!A:B,2,0)</f>
        <v>VETERANO</v>
      </c>
      <c r="M732" s="28">
        <v>6500</v>
      </c>
      <c r="N732" s="4" t="s">
        <v>251</v>
      </c>
      <c r="O732" s="20">
        <f>COUNTIF($H$3:$H$19475,H732)</f>
        <v>12</v>
      </c>
    </row>
    <row r="733" spans="1:15" ht="15.75">
      <c r="A733" s="15" t="s">
        <v>47</v>
      </c>
      <c r="B733" s="48">
        <v>0.01923611111111111</v>
      </c>
      <c r="D733" s="19">
        <v>68</v>
      </c>
      <c r="E733" s="15" t="s">
        <v>10</v>
      </c>
      <c r="F733" s="56" t="s">
        <v>99</v>
      </c>
      <c r="G733" s="56" t="s">
        <v>100</v>
      </c>
      <c r="H733" s="32">
        <v>2844</v>
      </c>
      <c r="I733" s="25">
        <v>34393</v>
      </c>
      <c r="J733" s="47">
        <v>40209</v>
      </c>
      <c r="K733" s="15">
        <f>DATEDIF(I733,J733,"Y")</f>
        <v>15</v>
      </c>
      <c r="L733" s="16" t="str">
        <f>VLOOKUP(YEAR(I733),Categorias!A:B,2,0)</f>
        <v>JUVENIL</v>
      </c>
      <c r="M733" s="15">
        <v>5200</v>
      </c>
      <c r="N733" s="50" t="s">
        <v>285</v>
      </c>
      <c r="O733" s="20">
        <f>COUNTIF($H$3:$H$19475,H733)</f>
        <v>2</v>
      </c>
    </row>
    <row r="734" spans="1:15" ht="15.75">
      <c r="A734" s="15" t="s">
        <v>47</v>
      </c>
      <c r="B734" s="48">
        <v>0.019351851851851853</v>
      </c>
      <c r="D734" s="29">
        <v>90</v>
      </c>
      <c r="E734" s="15" t="s">
        <v>10</v>
      </c>
      <c r="F734" s="32" t="s">
        <v>29</v>
      </c>
      <c r="G734" s="31" t="s">
        <v>30</v>
      </c>
      <c r="H734" s="19">
        <v>6199</v>
      </c>
      <c r="I734" s="24">
        <v>20544</v>
      </c>
      <c r="J734" s="47">
        <v>40167</v>
      </c>
      <c r="K734" s="15">
        <f>DATEDIF(I734,J734,"Y")</f>
        <v>53</v>
      </c>
      <c r="L734" s="16" t="str">
        <f>VLOOKUP(YEAR(I734),Categorias!A:B,2,0)</f>
        <v>VETERANO</v>
      </c>
      <c r="M734" s="15">
        <v>6000</v>
      </c>
      <c r="N734" s="50" t="s">
        <v>175</v>
      </c>
      <c r="O734" s="20">
        <f>COUNTIF($H$3:$H$19475,H734)</f>
        <v>13</v>
      </c>
    </row>
    <row r="735" spans="1:15" ht="15.75">
      <c r="A735" s="40" t="s">
        <v>47</v>
      </c>
      <c r="B735" s="38">
        <v>0.01940972222222222</v>
      </c>
      <c r="C735" s="34"/>
      <c r="D735" s="19">
        <v>146</v>
      </c>
      <c r="E735" s="3" t="s">
        <v>10</v>
      </c>
      <c r="F735" s="32" t="s">
        <v>35</v>
      </c>
      <c r="G735" s="37" t="s">
        <v>36</v>
      </c>
      <c r="H735" s="32">
        <v>9012</v>
      </c>
      <c r="I735" s="36">
        <v>28272</v>
      </c>
      <c r="J735" s="47">
        <v>40187</v>
      </c>
      <c r="K735" s="15">
        <f>DATEDIF(I735,J735,"Y")</f>
        <v>32</v>
      </c>
      <c r="L735" s="16" t="str">
        <f>VLOOKUP(YEAR(I735),Categorias!A:B,2,0)</f>
        <v>SENIOR</v>
      </c>
      <c r="M735" s="28">
        <v>6500</v>
      </c>
      <c r="N735" s="4" t="s">
        <v>251</v>
      </c>
      <c r="O735" s="20">
        <f>COUNTIF($H$3:$H$19475,H735)</f>
        <v>10</v>
      </c>
    </row>
    <row r="736" spans="1:15" ht="15.75">
      <c r="A736" s="3" t="s">
        <v>47</v>
      </c>
      <c r="B736" s="38">
        <v>0.01954861111111111</v>
      </c>
      <c r="C736" s="34"/>
      <c r="D736" s="19" t="s">
        <v>67</v>
      </c>
      <c r="E736" s="3" t="s">
        <v>10</v>
      </c>
      <c r="F736" s="30" t="s">
        <v>70</v>
      </c>
      <c r="G736" s="31" t="s">
        <v>71</v>
      </c>
      <c r="H736" s="30">
        <v>2868</v>
      </c>
      <c r="I736" s="47">
        <v>27357</v>
      </c>
      <c r="J736" s="47">
        <v>40131</v>
      </c>
      <c r="K736" s="15">
        <f>DATEDIF(I736,J736,"Y")</f>
        <v>34</v>
      </c>
      <c r="L736" s="16" t="str">
        <f>VLOOKUP(YEAR(I736),Categorias!A:B,2,0)</f>
        <v>VETERANO</v>
      </c>
      <c r="M736" s="28">
        <v>6120</v>
      </c>
      <c r="N736" s="4" t="s">
        <v>398</v>
      </c>
      <c r="O736" s="20">
        <f>COUNTIF($H$3:$H$19475,H736)</f>
        <v>54</v>
      </c>
    </row>
    <row r="737" spans="1:15" ht="15.75">
      <c r="A737" s="15" t="s">
        <v>47</v>
      </c>
      <c r="B737" s="48">
        <v>0.019837962962962963</v>
      </c>
      <c r="C737" s="41"/>
      <c r="D737" s="19">
        <v>38</v>
      </c>
      <c r="E737" s="15" t="s">
        <v>10</v>
      </c>
      <c r="F737" s="30" t="s">
        <v>204</v>
      </c>
      <c r="G737" s="31" t="s">
        <v>329</v>
      </c>
      <c r="H737" s="30">
        <v>2276</v>
      </c>
      <c r="I737" s="47">
        <v>33726</v>
      </c>
      <c r="J737" s="47">
        <v>40209</v>
      </c>
      <c r="K737" s="15">
        <f>DATEDIF(I737,J737,"Y")</f>
        <v>17</v>
      </c>
      <c r="L737" s="16" t="str">
        <f>VLOOKUP(YEAR(I737),Categorias!A:B,2,0)</f>
        <v>JUNIOR</v>
      </c>
      <c r="M737" s="15">
        <v>7300</v>
      </c>
      <c r="N737" s="50" t="s">
        <v>285</v>
      </c>
      <c r="O737" s="20">
        <f>COUNTIF($H$3:$H$19475,H737)</f>
        <v>9</v>
      </c>
    </row>
    <row r="738" spans="1:15" ht="15.75">
      <c r="A738" s="15" t="s">
        <v>47</v>
      </c>
      <c r="B738" s="48">
        <v>0.020046296296296295</v>
      </c>
      <c r="C738" s="41"/>
      <c r="D738" s="15">
        <v>93</v>
      </c>
      <c r="E738" s="15" t="s">
        <v>10</v>
      </c>
      <c r="F738" s="30" t="s">
        <v>201</v>
      </c>
      <c r="G738" s="31" t="s">
        <v>202</v>
      </c>
      <c r="H738" s="30">
        <v>2269</v>
      </c>
      <c r="I738" s="47">
        <v>33606</v>
      </c>
      <c r="J738" s="47">
        <v>40230</v>
      </c>
      <c r="K738" s="15">
        <f>DATEDIF(I738,J738,"Y")</f>
        <v>18</v>
      </c>
      <c r="L738" s="16" t="s">
        <v>17</v>
      </c>
      <c r="M738" s="15">
        <v>7750</v>
      </c>
      <c r="N738" s="50" t="s">
        <v>301</v>
      </c>
      <c r="O738" s="20">
        <f>COUNTIF($H$3:$H$19475,H738)</f>
        <v>20</v>
      </c>
    </row>
    <row r="739" spans="1:15" ht="15.75">
      <c r="A739" s="15" t="s">
        <v>47</v>
      </c>
      <c r="B739" s="48">
        <v>0.020127314814814817</v>
      </c>
      <c r="D739" s="19">
        <v>98</v>
      </c>
      <c r="E739" s="15" t="s">
        <v>10</v>
      </c>
      <c r="F739" s="30" t="s">
        <v>66</v>
      </c>
      <c r="G739" s="43" t="s">
        <v>444</v>
      </c>
      <c r="H739" s="30">
        <v>2272</v>
      </c>
      <c r="I739" s="25">
        <v>33721</v>
      </c>
      <c r="J739" s="47">
        <v>40230</v>
      </c>
      <c r="K739" s="15">
        <f>DATEDIF(I739,J739,"Y")</f>
        <v>17</v>
      </c>
      <c r="L739" s="16" t="s">
        <v>17</v>
      </c>
      <c r="M739" s="15">
        <v>7750</v>
      </c>
      <c r="N739" s="50" t="s">
        <v>301</v>
      </c>
      <c r="O739" s="20">
        <f>COUNTIF($H$3:$H$19475,H739)</f>
        <v>26</v>
      </c>
    </row>
    <row r="740" spans="1:15" ht="15.75">
      <c r="A740" s="15" t="s">
        <v>47</v>
      </c>
      <c r="B740" s="48">
        <v>0.020520833333333332</v>
      </c>
      <c r="D740" s="19">
        <v>118</v>
      </c>
      <c r="E740" s="15" t="s">
        <v>10</v>
      </c>
      <c r="F740" s="30" t="s">
        <v>62</v>
      </c>
      <c r="G740" s="30" t="s">
        <v>63</v>
      </c>
      <c r="H740" s="19">
        <v>2806</v>
      </c>
      <c r="I740" s="25">
        <v>33605</v>
      </c>
      <c r="J740" s="47">
        <v>40230</v>
      </c>
      <c r="K740" s="15">
        <f>DATEDIF(I740,J740,"Y")</f>
        <v>18</v>
      </c>
      <c r="L740" s="16" t="s">
        <v>17</v>
      </c>
      <c r="M740" s="15">
        <v>7750</v>
      </c>
      <c r="N740" s="50" t="s">
        <v>301</v>
      </c>
      <c r="O740" s="20">
        <f>COUNTIF($H$3:$H$19475,H740)</f>
        <v>15</v>
      </c>
    </row>
    <row r="741" spans="1:15" ht="15.75">
      <c r="A741" s="15" t="s">
        <v>47</v>
      </c>
      <c r="B741" s="48">
        <v>0.021261574074074075</v>
      </c>
      <c r="D741" s="19">
        <v>141</v>
      </c>
      <c r="E741" s="15" t="s">
        <v>10</v>
      </c>
      <c r="F741" s="30" t="s">
        <v>60</v>
      </c>
      <c r="G741" s="43" t="s">
        <v>61</v>
      </c>
      <c r="H741" s="30">
        <v>3142</v>
      </c>
      <c r="I741" s="25">
        <v>33434</v>
      </c>
      <c r="J741" s="47">
        <v>40230</v>
      </c>
      <c r="K741" s="15">
        <f>DATEDIF(I741,J741,"Y")</f>
        <v>18</v>
      </c>
      <c r="L741" s="16" t="s">
        <v>17</v>
      </c>
      <c r="M741" s="15">
        <v>7750</v>
      </c>
      <c r="N741" s="50" t="s">
        <v>301</v>
      </c>
      <c r="O741" s="20">
        <f>COUNTIF($H$3:$H$19475,H741)</f>
        <v>7</v>
      </c>
    </row>
    <row r="742" spans="1:15" ht="15.75">
      <c r="A742" s="3" t="s">
        <v>47</v>
      </c>
      <c r="B742" s="38">
        <v>0.021666666666666667</v>
      </c>
      <c r="C742" s="34"/>
      <c r="D742" s="37">
        <v>33</v>
      </c>
      <c r="E742" s="3" t="s">
        <v>10</v>
      </c>
      <c r="F742" s="30" t="s">
        <v>70</v>
      </c>
      <c r="G742" s="31" t="s">
        <v>71</v>
      </c>
      <c r="H742" s="30">
        <v>2868</v>
      </c>
      <c r="I742" s="47">
        <v>27357</v>
      </c>
      <c r="J742" s="36">
        <v>40146</v>
      </c>
      <c r="K742" s="15">
        <f>DATEDIF(I742,J742,"Y")</f>
        <v>35</v>
      </c>
      <c r="L742" s="16" t="str">
        <f>VLOOKUP(YEAR(I742),Categorias!A:B,2,0)</f>
        <v>VETERANO</v>
      </c>
      <c r="M742" s="28">
        <v>8000</v>
      </c>
      <c r="N742" s="39" t="s">
        <v>155</v>
      </c>
      <c r="O742" s="20">
        <f>COUNTIF($H$3:$H$19475,H742)</f>
        <v>54</v>
      </c>
    </row>
    <row r="743" spans="1:15" ht="15.75">
      <c r="A743" s="15" t="s">
        <v>47</v>
      </c>
      <c r="B743" s="48">
        <v>0.02170138888888889</v>
      </c>
      <c r="C743" s="41"/>
      <c r="D743" s="15">
        <v>49</v>
      </c>
      <c r="E743" s="15" t="s">
        <v>10</v>
      </c>
      <c r="F743" s="30" t="s">
        <v>183</v>
      </c>
      <c r="G743" s="31" t="s">
        <v>326</v>
      </c>
      <c r="H743" s="30">
        <v>2288</v>
      </c>
      <c r="I743" s="47">
        <v>33717</v>
      </c>
      <c r="J743" s="47">
        <v>40209</v>
      </c>
      <c r="K743" s="15">
        <f>DATEDIF(I743,J743,"Y")</f>
        <v>17</v>
      </c>
      <c r="L743" s="16" t="str">
        <f>VLOOKUP(YEAR(I743),Categorias!A:B,2,0)</f>
        <v>JUNIOR</v>
      </c>
      <c r="M743" s="15">
        <v>7300</v>
      </c>
      <c r="N743" s="50" t="s">
        <v>285</v>
      </c>
      <c r="O743" s="20">
        <f>COUNTIF($H$3:$H$19475,H743)</f>
        <v>18</v>
      </c>
    </row>
    <row r="744" spans="1:15" ht="15.75">
      <c r="A744" s="15" t="s">
        <v>47</v>
      </c>
      <c r="B744" s="38">
        <v>0.021875</v>
      </c>
      <c r="C744" s="41"/>
      <c r="D744" s="46">
        <v>18</v>
      </c>
      <c r="E744" s="15" t="s">
        <v>10</v>
      </c>
      <c r="F744" s="32" t="s">
        <v>64</v>
      </c>
      <c r="G744" s="31" t="s">
        <v>65</v>
      </c>
      <c r="H744" s="32">
        <v>1489</v>
      </c>
      <c r="I744" s="47">
        <v>33223</v>
      </c>
      <c r="J744" s="47">
        <v>40209</v>
      </c>
      <c r="K744" s="15">
        <f>DATEDIF(I744,J744,"Y")</f>
        <v>19</v>
      </c>
      <c r="L744" s="16" t="str">
        <f>VLOOKUP(YEAR(I744),Categorias!A:B,2,0)</f>
        <v>PROMESA</v>
      </c>
      <c r="M744" s="15">
        <v>9400</v>
      </c>
      <c r="N744" s="50" t="s">
        <v>285</v>
      </c>
      <c r="O744" s="20">
        <f>COUNTIF($H$3:$H$19475,H744)</f>
        <v>25</v>
      </c>
    </row>
    <row r="745" spans="1:15" ht="15.75">
      <c r="A745" s="15" t="s">
        <v>47</v>
      </c>
      <c r="B745" s="48">
        <v>0.0221875</v>
      </c>
      <c r="C745" s="41"/>
      <c r="D745" s="15">
        <v>175</v>
      </c>
      <c r="E745" s="15" t="s">
        <v>10</v>
      </c>
      <c r="F745" s="30" t="s">
        <v>183</v>
      </c>
      <c r="G745" s="31" t="s">
        <v>326</v>
      </c>
      <c r="H745" s="30">
        <v>2288</v>
      </c>
      <c r="I745" s="47">
        <v>33717</v>
      </c>
      <c r="J745" s="47">
        <v>40230</v>
      </c>
      <c r="K745" s="15">
        <f>DATEDIF(I745,J745,"Y")</f>
        <v>17</v>
      </c>
      <c r="L745" s="16" t="s">
        <v>17</v>
      </c>
      <c r="M745" s="15">
        <v>7750</v>
      </c>
      <c r="N745" s="50" t="s">
        <v>301</v>
      </c>
      <c r="O745" s="20">
        <f>COUNTIF($H$3:$H$19475,H745)</f>
        <v>18</v>
      </c>
    </row>
    <row r="746" spans="1:15" ht="15.75">
      <c r="A746" s="15" t="s">
        <v>47</v>
      </c>
      <c r="B746" s="48">
        <v>0.02221064814814815</v>
      </c>
      <c r="C746" s="41"/>
      <c r="D746" s="19">
        <v>177</v>
      </c>
      <c r="E746" s="15" t="s">
        <v>10</v>
      </c>
      <c r="F746" s="30" t="s">
        <v>204</v>
      </c>
      <c r="G746" s="31" t="s">
        <v>329</v>
      </c>
      <c r="H746" s="30">
        <v>2276</v>
      </c>
      <c r="I746" s="47">
        <v>33726</v>
      </c>
      <c r="J746" s="47">
        <v>40230</v>
      </c>
      <c r="K746" s="15">
        <f>DATEDIF(I746,J746,"Y")</f>
        <v>17</v>
      </c>
      <c r="L746" s="16" t="s">
        <v>17</v>
      </c>
      <c r="M746" s="15">
        <v>7750</v>
      </c>
      <c r="N746" s="50" t="s">
        <v>301</v>
      </c>
      <c r="O746" s="20">
        <f>COUNTIF($H$3:$H$19475,H746)</f>
        <v>9</v>
      </c>
    </row>
    <row r="747" spans="1:15" ht="15.75">
      <c r="A747" s="3" t="s">
        <v>47</v>
      </c>
      <c r="B747" s="38">
        <v>0.023020833333333334</v>
      </c>
      <c r="C747" s="34"/>
      <c r="D747" s="19" t="s">
        <v>67</v>
      </c>
      <c r="E747" s="3" t="s">
        <v>10</v>
      </c>
      <c r="F747" s="30" t="s">
        <v>70</v>
      </c>
      <c r="G747" s="31" t="s">
        <v>71</v>
      </c>
      <c r="H747" s="30">
        <v>2868</v>
      </c>
      <c r="I747" s="47">
        <v>27357</v>
      </c>
      <c r="J747" s="47">
        <v>40230</v>
      </c>
      <c r="K747" s="15">
        <f>DATEDIF(I747,J747,"Y")</f>
        <v>35</v>
      </c>
      <c r="L747" s="16" t="str">
        <f>VLOOKUP(YEAR(I747),Categorias!A:B,2,0)</f>
        <v>VETERANO</v>
      </c>
      <c r="M747" s="28">
        <v>7400</v>
      </c>
      <c r="N747" s="4" t="s">
        <v>409</v>
      </c>
      <c r="O747" s="20">
        <f>COUNTIF($H$3:$H$19475,H747)</f>
        <v>54</v>
      </c>
    </row>
    <row r="748" spans="1:15" ht="15.75">
      <c r="A748" s="3" t="s">
        <v>47</v>
      </c>
      <c r="B748" s="38">
        <v>0.02349537037037037</v>
      </c>
      <c r="C748" s="34"/>
      <c r="D748" s="19" t="s">
        <v>67</v>
      </c>
      <c r="E748" s="3" t="s">
        <v>10</v>
      </c>
      <c r="F748" s="30" t="s">
        <v>70</v>
      </c>
      <c r="G748" s="31" t="s">
        <v>71</v>
      </c>
      <c r="H748" s="30">
        <v>2868</v>
      </c>
      <c r="I748" s="47">
        <v>27357</v>
      </c>
      <c r="J748" s="47">
        <v>40236</v>
      </c>
      <c r="K748" s="15">
        <f>DATEDIF(I748,J748,"Y")</f>
        <v>35</v>
      </c>
      <c r="L748" s="16" t="str">
        <f>VLOOKUP(YEAR(I748),Categorias!A:B,2,0)</f>
        <v>VETERANO</v>
      </c>
      <c r="M748" s="28">
        <v>8000</v>
      </c>
      <c r="N748" s="4" t="s">
        <v>410</v>
      </c>
      <c r="O748" s="20">
        <f>COUNTIF($H$3:$H$19475,H748)</f>
        <v>54</v>
      </c>
    </row>
    <row r="749" spans="1:15" ht="15.75">
      <c r="A749" s="3" t="s">
        <v>47</v>
      </c>
      <c r="B749" s="38">
        <v>0.02361111111111111</v>
      </c>
      <c r="C749" s="34"/>
      <c r="D749" s="19" t="s">
        <v>67</v>
      </c>
      <c r="E749" s="3" t="s">
        <v>10</v>
      </c>
      <c r="F749" s="30" t="s">
        <v>70</v>
      </c>
      <c r="G749" s="31" t="s">
        <v>71</v>
      </c>
      <c r="H749" s="30">
        <v>2868</v>
      </c>
      <c r="I749" s="47">
        <v>27357</v>
      </c>
      <c r="J749" s="47">
        <v>40201</v>
      </c>
      <c r="K749" s="15">
        <f>DATEDIF(I749,J749,"Y")</f>
        <v>35</v>
      </c>
      <c r="L749" s="16" t="str">
        <f>VLOOKUP(YEAR(I749),Categorias!A:B,2,0)</f>
        <v>VETERANO</v>
      </c>
      <c r="M749" s="28">
        <v>8500</v>
      </c>
      <c r="N749" s="4" t="s">
        <v>408</v>
      </c>
      <c r="O749" s="20">
        <f>COUNTIF($H$3:$H$19475,H749)</f>
        <v>54</v>
      </c>
    </row>
    <row r="750" spans="1:15" ht="15.75">
      <c r="A750" s="3" t="s">
        <v>47</v>
      </c>
      <c r="B750" s="38">
        <v>0.02383101851851852</v>
      </c>
      <c r="C750" s="34"/>
      <c r="D750" s="19" t="s">
        <v>67</v>
      </c>
      <c r="E750" s="3" t="s">
        <v>10</v>
      </c>
      <c r="F750" s="30" t="s">
        <v>70</v>
      </c>
      <c r="G750" s="31" t="s">
        <v>71</v>
      </c>
      <c r="H750" s="30">
        <v>2868</v>
      </c>
      <c r="I750" s="47">
        <v>27357</v>
      </c>
      <c r="J750" s="47">
        <v>40194</v>
      </c>
      <c r="K750" s="15">
        <f>DATEDIF(I750,J750,"Y")</f>
        <v>35</v>
      </c>
      <c r="L750" s="16" t="str">
        <f>VLOOKUP(YEAR(I750),Categorias!A:B,2,0)</f>
        <v>VETERANO</v>
      </c>
      <c r="M750" s="28">
        <v>8000</v>
      </c>
      <c r="N750" s="4" t="s">
        <v>407</v>
      </c>
      <c r="O750" s="20">
        <f>COUNTIF($H$3:$H$19475,H750)</f>
        <v>54</v>
      </c>
    </row>
    <row r="751" spans="1:15" ht="15.75">
      <c r="A751" s="15" t="s">
        <v>47</v>
      </c>
      <c r="B751" s="48">
        <v>0.023877314814814813</v>
      </c>
      <c r="C751" s="41"/>
      <c r="D751" s="19">
        <v>54</v>
      </c>
      <c r="E751" s="15" t="s">
        <v>10</v>
      </c>
      <c r="F751" s="32" t="s">
        <v>173</v>
      </c>
      <c r="G751" s="31" t="s">
        <v>174</v>
      </c>
      <c r="H751" s="32">
        <v>1759</v>
      </c>
      <c r="I751" s="47">
        <v>33379</v>
      </c>
      <c r="J751" s="47">
        <v>40209</v>
      </c>
      <c r="K751" s="15">
        <f>DATEDIF(I751,J751,"Y")</f>
        <v>18</v>
      </c>
      <c r="L751" s="16" t="str">
        <f>VLOOKUP(YEAR(I751),Categorias!A:B,2,0)</f>
        <v>JUNIOR</v>
      </c>
      <c r="M751" s="15">
        <v>7300</v>
      </c>
      <c r="N751" s="50" t="s">
        <v>285</v>
      </c>
      <c r="O751" s="20">
        <f>COUNTIF($H$3:$H$19475,H751)</f>
        <v>49</v>
      </c>
    </row>
    <row r="752" spans="1:15" ht="15.75">
      <c r="A752" s="15" t="s">
        <v>47</v>
      </c>
      <c r="B752" s="58">
        <v>0.026099537037037036</v>
      </c>
      <c r="D752" s="29">
        <v>86</v>
      </c>
      <c r="E752" s="19" t="s">
        <v>10</v>
      </c>
      <c r="F752" s="32" t="s">
        <v>111</v>
      </c>
      <c r="G752" s="31" t="s">
        <v>191</v>
      </c>
      <c r="H752" s="30">
        <v>1755</v>
      </c>
      <c r="I752" s="24">
        <v>29090</v>
      </c>
      <c r="J752" s="47">
        <v>40209</v>
      </c>
      <c r="K752" s="15">
        <f>DATEDIF(I752,J752,"Y")</f>
        <v>30</v>
      </c>
      <c r="L752" s="16" t="str">
        <f>VLOOKUP(YEAR(I752),Categorias!A:B,2,0)</f>
        <v>SENIOR</v>
      </c>
      <c r="M752" s="15">
        <v>10500</v>
      </c>
      <c r="N752" s="50" t="s">
        <v>285</v>
      </c>
      <c r="O752" s="20">
        <f>COUNTIF($H$3:$H$19475,H752)</f>
        <v>16</v>
      </c>
    </row>
    <row r="753" spans="1:15" ht="15.75">
      <c r="A753" s="15" t="s">
        <v>47</v>
      </c>
      <c r="B753" s="48">
        <v>0.02804398148148148</v>
      </c>
      <c r="C753" s="34"/>
      <c r="D753" s="19">
        <v>124</v>
      </c>
      <c r="E753" s="3" t="s">
        <v>10</v>
      </c>
      <c r="F753" s="30" t="s">
        <v>70</v>
      </c>
      <c r="G753" s="31" t="s">
        <v>71</v>
      </c>
      <c r="H753" s="30">
        <v>2868</v>
      </c>
      <c r="I753" s="47">
        <v>27357</v>
      </c>
      <c r="J753" s="47">
        <v>40209</v>
      </c>
      <c r="K753" s="15">
        <f>DATEDIF(I753,J753,"Y")</f>
        <v>35</v>
      </c>
      <c r="L753" s="16" t="str">
        <f>VLOOKUP(YEAR(I753),Categorias!A:B,2,0)</f>
        <v>VETERANO</v>
      </c>
      <c r="M753" s="15">
        <v>10500</v>
      </c>
      <c r="N753" s="50" t="s">
        <v>285</v>
      </c>
      <c r="O753" s="20">
        <f>COUNTIF($H$3:$H$19475,H753)</f>
        <v>54</v>
      </c>
    </row>
    <row r="754" spans="1:15" ht="15.75">
      <c r="A754" s="40" t="s">
        <v>47</v>
      </c>
      <c r="B754" s="48">
        <v>0.029166666666666664</v>
      </c>
      <c r="C754" s="41"/>
      <c r="D754" s="15">
        <v>24</v>
      </c>
      <c r="E754" s="15" t="s">
        <v>10</v>
      </c>
      <c r="F754" s="42" t="s">
        <v>40</v>
      </c>
      <c r="G754" s="43" t="s">
        <v>41</v>
      </c>
      <c r="H754" s="42">
        <v>2595</v>
      </c>
      <c r="I754" s="25">
        <v>32277</v>
      </c>
      <c r="J754" s="44">
        <v>40153</v>
      </c>
      <c r="K754" s="15">
        <f>DATEDIF(I754,J754,"Y")</f>
        <v>21</v>
      </c>
      <c r="L754" s="16" t="str">
        <f>VLOOKUP(YEAR(I754),Categorias!A:B,2,0)</f>
        <v>PROMESA</v>
      </c>
      <c r="M754" s="19">
        <v>10100</v>
      </c>
      <c r="N754" s="4" t="s">
        <v>143</v>
      </c>
      <c r="O754" s="20">
        <f>COUNTIF($H$3:$H$19475,H754)</f>
        <v>10</v>
      </c>
    </row>
    <row r="755" spans="1:15" ht="15.75">
      <c r="A755" s="15" t="s">
        <v>47</v>
      </c>
      <c r="B755" s="48">
        <v>0.029212962962962965</v>
      </c>
      <c r="C755" s="41"/>
      <c r="D755" s="19">
        <v>142</v>
      </c>
      <c r="E755" s="15" t="s">
        <v>10</v>
      </c>
      <c r="F755" s="30" t="s">
        <v>144</v>
      </c>
      <c r="G755" s="30" t="s">
        <v>145</v>
      </c>
      <c r="H755" s="42">
        <v>3200</v>
      </c>
      <c r="I755" s="25">
        <v>24092</v>
      </c>
      <c r="J755" s="47">
        <v>40209</v>
      </c>
      <c r="K755" s="15">
        <f>DATEDIF(I755,J755,"Y")</f>
        <v>44</v>
      </c>
      <c r="L755" s="16" t="str">
        <f>VLOOKUP(YEAR(I755),Categorias!A:B,2,0)</f>
        <v>VETERANO</v>
      </c>
      <c r="M755" s="15">
        <v>10500</v>
      </c>
      <c r="N755" s="50" t="s">
        <v>285</v>
      </c>
      <c r="O755" s="20">
        <f>COUNTIF($H$3:$H$19475,H755)</f>
        <v>17</v>
      </c>
    </row>
    <row r="756" spans="1:15" ht="15.75">
      <c r="A756" s="40" t="s">
        <v>47</v>
      </c>
      <c r="B756" s="48">
        <v>0.029675925925925925</v>
      </c>
      <c r="C756" s="41"/>
      <c r="D756" s="15">
        <v>77</v>
      </c>
      <c r="E756" s="15" t="s">
        <v>10</v>
      </c>
      <c r="F756" s="30" t="s">
        <v>60</v>
      </c>
      <c r="G756" s="43" t="s">
        <v>146</v>
      </c>
      <c r="H756" s="30">
        <v>1488</v>
      </c>
      <c r="I756" s="25">
        <v>28952</v>
      </c>
      <c r="J756" s="44">
        <v>40153</v>
      </c>
      <c r="K756" s="15">
        <f>DATEDIF(I756,J756,"Y")</f>
        <v>30</v>
      </c>
      <c r="L756" s="16" t="str">
        <f>VLOOKUP(YEAR(I756),Categorias!A:B,2,0)</f>
        <v>SENIOR</v>
      </c>
      <c r="M756" s="19">
        <v>10100</v>
      </c>
      <c r="N756" s="4" t="s">
        <v>143</v>
      </c>
      <c r="O756" s="20">
        <f>COUNTIF($H$3:$H$19475,H756)</f>
        <v>10</v>
      </c>
    </row>
    <row r="757" spans="1:15" ht="15.75">
      <c r="A757" s="15" t="s">
        <v>47</v>
      </c>
      <c r="B757" s="38">
        <v>0.029756944444444447</v>
      </c>
      <c r="C757" s="41"/>
      <c r="D757" s="15">
        <v>147</v>
      </c>
      <c r="E757" s="3" t="s">
        <v>10</v>
      </c>
      <c r="F757" s="56" t="s">
        <v>276</v>
      </c>
      <c r="G757" s="56" t="s">
        <v>277</v>
      </c>
      <c r="H757" s="30">
        <v>9135</v>
      </c>
      <c r="I757" s="25">
        <v>29085</v>
      </c>
      <c r="J757" s="47">
        <v>40209</v>
      </c>
      <c r="K757" s="15">
        <f>DATEDIF(I757,J757,"Y")</f>
        <v>30</v>
      </c>
      <c r="L757" s="16" t="str">
        <f>VLOOKUP(YEAR(I757),Categorias!A:B,2,0)</f>
        <v>SENIOR</v>
      </c>
      <c r="M757" s="15">
        <v>10500</v>
      </c>
      <c r="N757" s="50" t="s">
        <v>285</v>
      </c>
      <c r="O757" s="20">
        <f>COUNTIF($H$3:$H$19475,H757)</f>
        <v>5</v>
      </c>
    </row>
    <row r="758" spans="1:15" ht="15.75">
      <c r="A758" s="15" t="s">
        <v>47</v>
      </c>
      <c r="B758" s="38">
        <v>0.03061342592592593</v>
      </c>
      <c r="C758" s="34"/>
      <c r="D758" s="15">
        <v>150</v>
      </c>
      <c r="E758" s="3" t="s">
        <v>10</v>
      </c>
      <c r="F758" s="32" t="s">
        <v>35</v>
      </c>
      <c r="G758" s="43" t="s">
        <v>36</v>
      </c>
      <c r="H758" s="32">
        <v>9012</v>
      </c>
      <c r="I758" s="36">
        <v>28272</v>
      </c>
      <c r="J758" s="47">
        <v>40209</v>
      </c>
      <c r="K758" s="15">
        <f>DATEDIF(I758,J758,"Y")</f>
        <v>32</v>
      </c>
      <c r="L758" s="16" t="str">
        <f>VLOOKUP(YEAR(I758),Categorias!A:B,2,0)</f>
        <v>SENIOR</v>
      </c>
      <c r="M758" s="15">
        <v>10500</v>
      </c>
      <c r="N758" s="50" t="s">
        <v>285</v>
      </c>
      <c r="O758" s="20">
        <f>COUNTIF($H$3:$H$19475,H758)</f>
        <v>10</v>
      </c>
    </row>
    <row r="759" spans="1:15" ht="15.75">
      <c r="A759" s="15" t="s">
        <v>47</v>
      </c>
      <c r="B759" s="48">
        <v>0.03074074074074074</v>
      </c>
      <c r="C759" s="62"/>
      <c r="D759" s="19">
        <v>151</v>
      </c>
      <c r="E759" s="15" t="s">
        <v>10</v>
      </c>
      <c r="F759" s="56" t="s">
        <v>144</v>
      </c>
      <c r="G759" s="56" t="s">
        <v>223</v>
      </c>
      <c r="H759" s="19">
        <v>9336</v>
      </c>
      <c r="I759" s="25">
        <v>25380</v>
      </c>
      <c r="J759" s="47">
        <v>40209</v>
      </c>
      <c r="K759" s="15">
        <f>DATEDIF(I759,J759,"Y")</f>
        <v>40</v>
      </c>
      <c r="L759" s="16" t="str">
        <f>VLOOKUP(YEAR(I759),Categorias!A:B,2,0)</f>
        <v>VETERANO</v>
      </c>
      <c r="M759" s="15">
        <v>10500</v>
      </c>
      <c r="N759" s="50" t="s">
        <v>285</v>
      </c>
      <c r="O759" s="20">
        <f>COUNTIF($H$3:$H$19475,H759)</f>
        <v>4</v>
      </c>
    </row>
    <row r="760" spans="1:15" ht="15.75">
      <c r="A760" s="15" t="s">
        <v>47</v>
      </c>
      <c r="B760" s="48">
        <v>0.030925925925925926</v>
      </c>
      <c r="D760" s="19">
        <v>152</v>
      </c>
      <c r="E760" s="15" t="s">
        <v>10</v>
      </c>
      <c r="F760" s="30" t="s">
        <v>33</v>
      </c>
      <c r="G760" s="31" t="s">
        <v>34</v>
      </c>
      <c r="H760" s="32">
        <v>9332</v>
      </c>
      <c r="I760" s="25">
        <v>26352</v>
      </c>
      <c r="J760" s="47">
        <v>40209</v>
      </c>
      <c r="K760" s="15">
        <f>DATEDIF(I760,J760,"Y")</f>
        <v>37</v>
      </c>
      <c r="L760" s="16" t="str">
        <f>VLOOKUP(YEAR(I760),Categorias!A:B,2,0)</f>
        <v>VETERANO</v>
      </c>
      <c r="M760" s="15">
        <v>10500</v>
      </c>
      <c r="N760" s="50" t="s">
        <v>285</v>
      </c>
      <c r="O760" s="20">
        <f>COUNTIF($H$3:$H$19475,H760)</f>
        <v>14</v>
      </c>
    </row>
    <row r="761" spans="1:15" ht="15.75">
      <c r="A761" s="15" t="s">
        <v>47</v>
      </c>
      <c r="B761" s="58">
        <v>0.03229166666666667</v>
      </c>
      <c r="D761" s="29" t="s">
        <v>67</v>
      </c>
      <c r="E761" s="19" t="s">
        <v>10</v>
      </c>
      <c r="F761" s="32" t="s">
        <v>111</v>
      </c>
      <c r="G761" s="31" t="s">
        <v>191</v>
      </c>
      <c r="H761" s="30">
        <v>1755</v>
      </c>
      <c r="I761" s="24">
        <v>29090</v>
      </c>
      <c r="J761" s="47">
        <v>40159</v>
      </c>
      <c r="K761" s="15">
        <f>DATEDIF(I761,J761,"Y")</f>
        <v>30</v>
      </c>
      <c r="L761" s="16" t="str">
        <f>VLOOKUP(YEAR(I761),Categorias!A:B,2,0)</f>
        <v>SENIOR</v>
      </c>
      <c r="M761" s="28">
        <v>12500</v>
      </c>
      <c r="N761" s="4" t="s">
        <v>192</v>
      </c>
      <c r="O761" s="20">
        <f>COUNTIF($H$3:$H$19475,H761)</f>
        <v>16</v>
      </c>
    </row>
    <row r="762" spans="1:15" ht="15.75">
      <c r="A762" s="15" t="s">
        <v>47</v>
      </c>
      <c r="B762" s="58">
        <v>0.038599537037037036</v>
      </c>
      <c r="C762" s="41"/>
      <c r="D762" s="46">
        <v>65</v>
      </c>
      <c r="E762" s="15" t="s">
        <v>10</v>
      </c>
      <c r="F762" s="32" t="s">
        <v>75</v>
      </c>
      <c r="G762" s="31" t="s">
        <v>139</v>
      </c>
      <c r="H762" s="15">
        <v>2240</v>
      </c>
      <c r="I762" s="47">
        <v>30387</v>
      </c>
      <c r="J762" s="47">
        <v>40159</v>
      </c>
      <c r="K762" s="15">
        <f>DATEDIF(I762,J762,"Y")</f>
        <v>26</v>
      </c>
      <c r="L762" s="16" t="str">
        <f>VLOOKUP(YEAR(I762),Categorias!A:B,2,0)</f>
        <v>SENIOR</v>
      </c>
      <c r="M762" s="28">
        <v>12000</v>
      </c>
      <c r="N762" s="4" t="s">
        <v>210</v>
      </c>
      <c r="O762" s="20">
        <f>COUNTIF($H$3:$H$19475,H762)</f>
        <v>6</v>
      </c>
    </row>
    <row r="763" spans="1:15" ht="15.75">
      <c r="A763" s="40" t="s">
        <v>47</v>
      </c>
      <c r="B763" s="48" t="s">
        <v>250</v>
      </c>
      <c r="C763" s="41"/>
      <c r="D763" s="15" t="s">
        <v>67</v>
      </c>
      <c r="E763" s="15" t="s">
        <v>10</v>
      </c>
      <c r="F763" s="30" t="s">
        <v>60</v>
      </c>
      <c r="G763" s="43" t="s">
        <v>146</v>
      </c>
      <c r="H763" s="30">
        <v>1488</v>
      </c>
      <c r="I763" s="25">
        <v>28952</v>
      </c>
      <c r="J763" s="47">
        <v>40188</v>
      </c>
      <c r="K763" s="15">
        <f>DATEDIF(I763,J763,"Y")</f>
        <v>30</v>
      </c>
      <c r="L763" s="16" t="str">
        <f>VLOOKUP(YEAR(I763),Categorias!A:B,2,0)</f>
        <v>SENIOR</v>
      </c>
      <c r="M763" s="15">
        <v>4400</v>
      </c>
      <c r="N763" s="50" t="s">
        <v>236</v>
      </c>
      <c r="O763" s="20">
        <f>COUNTIF($H$3:$H$19475,H763)</f>
        <v>10</v>
      </c>
    </row>
    <row r="764" spans="1:15" ht="15.75">
      <c r="A764" s="15" t="s">
        <v>47</v>
      </c>
      <c r="B764" s="48" t="s">
        <v>250</v>
      </c>
      <c r="C764" s="41"/>
      <c r="D764" s="15" t="s">
        <v>67</v>
      </c>
      <c r="E764" s="15" t="s">
        <v>10</v>
      </c>
      <c r="F764" s="32" t="s">
        <v>58</v>
      </c>
      <c r="G764" s="31" t="s">
        <v>59</v>
      </c>
      <c r="H764" s="15">
        <v>2900</v>
      </c>
      <c r="I764" s="25">
        <v>34515</v>
      </c>
      <c r="J764" s="47">
        <v>40202</v>
      </c>
      <c r="K764" s="15">
        <f>DATEDIF(I764,J764,"Y")</f>
        <v>15</v>
      </c>
      <c r="L764" s="16" t="str">
        <f>VLOOKUP(YEAR(I764),Categorias!A:B,2,0)</f>
        <v>JUVENIL</v>
      </c>
      <c r="M764" s="15">
        <v>4800</v>
      </c>
      <c r="N764" s="50" t="s">
        <v>278</v>
      </c>
      <c r="O764" s="20">
        <f>COUNTIF($H$3:$H$19475,H764)</f>
        <v>15</v>
      </c>
    </row>
    <row r="765" spans="1:15" ht="15.75">
      <c r="A765" s="40" t="s">
        <v>47</v>
      </c>
      <c r="B765" s="55" t="s">
        <v>129</v>
      </c>
      <c r="C765" s="41"/>
      <c r="D765" s="19" t="s">
        <v>67</v>
      </c>
      <c r="E765" s="15" t="s">
        <v>43</v>
      </c>
      <c r="F765" s="30" t="s">
        <v>176</v>
      </c>
      <c r="G765" s="31" t="s">
        <v>177</v>
      </c>
      <c r="H765" s="30">
        <v>2811</v>
      </c>
      <c r="I765" s="47">
        <v>31411</v>
      </c>
      <c r="J765" s="47">
        <v>40187</v>
      </c>
      <c r="K765" s="15">
        <f>DATEDIF(I765,J765,"Y")</f>
        <v>24</v>
      </c>
      <c r="L765" s="16" t="str">
        <f>VLOOKUP(YEAR(I765),Categorias!A:B,2,0)</f>
        <v>SENIOR</v>
      </c>
      <c r="M765" s="28">
        <v>4000</v>
      </c>
      <c r="N765" s="4" t="s">
        <v>251</v>
      </c>
      <c r="O765" s="20">
        <f>COUNTIF($H$3:$H$19475,H765)</f>
        <v>13</v>
      </c>
    </row>
    <row r="766" spans="1:15" s="4" customFormat="1" ht="15.75">
      <c r="A766" s="15" t="s">
        <v>47</v>
      </c>
      <c r="B766" s="55" t="s">
        <v>129</v>
      </c>
      <c r="C766" s="41"/>
      <c r="D766" s="19" t="s">
        <v>67</v>
      </c>
      <c r="E766" s="15" t="s">
        <v>43</v>
      </c>
      <c r="F766" s="32" t="s">
        <v>44</v>
      </c>
      <c r="G766" s="64" t="s">
        <v>45</v>
      </c>
      <c r="H766" s="32">
        <v>1487</v>
      </c>
      <c r="I766" s="47">
        <v>27798</v>
      </c>
      <c r="J766" s="47">
        <v>40202</v>
      </c>
      <c r="K766" s="15">
        <f>DATEDIF(I766,J766,"Y")</f>
        <v>33</v>
      </c>
      <c r="L766" s="16" t="str">
        <f>VLOOKUP(YEAR(I766),Categorias!A:B,2,0)</f>
        <v>SENIOR</v>
      </c>
      <c r="M766" s="15">
        <v>4000</v>
      </c>
      <c r="N766" s="50" t="s">
        <v>278</v>
      </c>
      <c r="O766" s="20">
        <f>COUNTIF($H$3:$H$19475,H766)</f>
        <v>13</v>
      </c>
    </row>
    <row r="767" spans="1:15" ht="15.75">
      <c r="A767" s="15" t="s">
        <v>47</v>
      </c>
      <c r="B767" s="55" t="s">
        <v>129</v>
      </c>
      <c r="C767" s="41"/>
      <c r="D767" s="15" t="s">
        <v>67</v>
      </c>
      <c r="E767" s="15" t="s">
        <v>10</v>
      </c>
      <c r="F767" s="30" t="s">
        <v>158</v>
      </c>
      <c r="G767" s="31" t="s">
        <v>159</v>
      </c>
      <c r="H767" s="30">
        <v>726</v>
      </c>
      <c r="I767" s="47">
        <v>31965</v>
      </c>
      <c r="J767" s="47">
        <v>40209</v>
      </c>
      <c r="K767" s="15">
        <f>DATEDIF(I767,J767,"Y")</f>
        <v>22</v>
      </c>
      <c r="L767" s="16" t="str">
        <f>VLOOKUP(YEAR(I767),Categorias!A:B,2,0)</f>
        <v>SENIOR</v>
      </c>
      <c r="M767" s="15">
        <v>10500</v>
      </c>
      <c r="N767" s="50" t="s">
        <v>285</v>
      </c>
      <c r="O767" s="20">
        <f>COUNTIF($H$3:$H$19475,H767)</f>
        <v>91</v>
      </c>
    </row>
    <row r="768" spans="1:15" s="4" customFormat="1" ht="15.75">
      <c r="A768" s="15" t="s">
        <v>47</v>
      </c>
      <c r="B768" s="55" t="s">
        <v>129</v>
      </c>
      <c r="C768" s="41"/>
      <c r="D768" s="35" t="s">
        <v>67</v>
      </c>
      <c r="E768" s="15" t="s">
        <v>10</v>
      </c>
      <c r="F768" s="30" t="s">
        <v>75</v>
      </c>
      <c r="G768" s="31" t="s">
        <v>76</v>
      </c>
      <c r="H768" s="32">
        <v>2834</v>
      </c>
      <c r="I768" s="47">
        <v>35374</v>
      </c>
      <c r="J768" s="47">
        <v>40216</v>
      </c>
      <c r="K768" s="15">
        <f>DATEDIF(I768,J768,"Y")</f>
        <v>13</v>
      </c>
      <c r="L768" s="16" t="str">
        <f>VLOOKUP(YEAR(I768),Categorias!A:B,2,0)</f>
        <v>CADETE</v>
      </c>
      <c r="M768" s="19">
        <v>4215</v>
      </c>
      <c r="N768" s="20" t="s">
        <v>413</v>
      </c>
      <c r="O768" s="20">
        <f>COUNTIF($H$3:$H$19475,H768)</f>
        <v>47</v>
      </c>
    </row>
    <row r="769" spans="1:15" ht="15.75">
      <c r="A769" s="15" t="s">
        <v>47</v>
      </c>
      <c r="B769" s="48" t="s">
        <v>73</v>
      </c>
      <c r="C769" s="41"/>
      <c r="D769" s="46">
        <v>5</v>
      </c>
      <c r="E769" s="15" t="s">
        <v>10</v>
      </c>
      <c r="F769" s="32" t="s">
        <v>64</v>
      </c>
      <c r="G769" s="31" t="s">
        <v>65</v>
      </c>
      <c r="H769" s="32">
        <v>1489</v>
      </c>
      <c r="I769" s="47">
        <v>33223</v>
      </c>
      <c r="J769" s="47">
        <v>40125</v>
      </c>
      <c r="K769" s="15">
        <f>DATEDIF(I769,J769,"Y")</f>
        <v>18</v>
      </c>
      <c r="L769" s="16" t="str">
        <f>VLOOKUP(YEAR(I769),Categorias!A:B,2,0)</f>
        <v>PROMESA</v>
      </c>
      <c r="M769" s="15">
        <v>6000</v>
      </c>
      <c r="N769" s="50" t="s">
        <v>72</v>
      </c>
      <c r="O769" s="20">
        <f>COUNTIF($H$3:$H$19475,H769)</f>
        <v>25</v>
      </c>
    </row>
    <row r="770" spans="1:15" ht="15.75">
      <c r="A770" s="15" t="s">
        <v>47</v>
      </c>
      <c r="B770" s="48" t="s">
        <v>73</v>
      </c>
      <c r="C770" s="41"/>
      <c r="D770" s="15">
        <v>22</v>
      </c>
      <c r="E770" s="15" t="s">
        <v>10</v>
      </c>
      <c r="F770" s="30" t="s">
        <v>54</v>
      </c>
      <c r="G770" s="31" t="s">
        <v>55</v>
      </c>
      <c r="H770" s="30">
        <v>2828</v>
      </c>
      <c r="I770" s="47">
        <v>34704</v>
      </c>
      <c r="J770" s="47">
        <v>40125</v>
      </c>
      <c r="K770" s="15">
        <f>DATEDIF(I770,J770,"Y")</f>
        <v>14</v>
      </c>
      <c r="L770" s="16" t="str">
        <f>VLOOKUP(YEAR(I770),Categorias!A:B,2,0)</f>
        <v>CADETE</v>
      </c>
      <c r="M770" s="15">
        <v>3600</v>
      </c>
      <c r="N770" s="50" t="s">
        <v>72</v>
      </c>
      <c r="O770" s="20">
        <f>COUNTIF($H$3:$H$19475,H770)</f>
        <v>16</v>
      </c>
    </row>
    <row r="771" spans="1:15" ht="15.75">
      <c r="A771" s="15" t="s">
        <v>47</v>
      </c>
      <c r="B771" s="48" t="s">
        <v>73</v>
      </c>
      <c r="C771" s="41"/>
      <c r="D771" s="46">
        <v>24</v>
      </c>
      <c r="E771" s="15" t="s">
        <v>43</v>
      </c>
      <c r="F771" s="30" t="s">
        <v>51</v>
      </c>
      <c r="G771" s="31" t="s">
        <v>52</v>
      </c>
      <c r="H771" s="32" t="s">
        <v>225</v>
      </c>
      <c r="I771" s="47">
        <v>37089</v>
      </c>
      <c r="J771" s="47">
        <v>40125</v>
      </c>
      <c r="K771" s="15">
        <f>DATEDIF(I771,J771,"Y")</f>
        <v>8</v>
      </c>
      <c r="L771" s="16" t="str">
        <f>VLOOKUP(YEAR(I771),Categorias!A:B,2,0)</f>
        <v>BENJAMIN</v>
      </c>
      <c r="M771" s="15">
        <v>840</v>
      </c>
      <c r="N771" s="50" t="s">
        <v>72</v>
      </c>
      <c r="O771" s="20">
        <f>COUNTIF($H$3:$H$19475,H771)</f>
        <v>21</v>
      </c>
    </row>
    <row r="772" spans="1:15" ht="15.75">
      <c r="A772" s="15" t="s">
        <v>47</v>
      </c>
      <c r="B772" s="48" t="s">
        <v>73</v>
      </c>
      <c r="C772" s="41"/>
      <c r="D772" s="15">
        <v>1</v>
      </c>
      <c r="E772" s="15" t="s">
        <v>10</v>
      </c>
      <c r="F772" s="32" t="s">
        <v>58</v>
      </c>
      <c r="G772" s="31" t="s">
        <v>59</v>
      </c>
      <c r="H772" s="15">
        <v>2900</v>
      </c>
      <c r="I772" s="25">
        <v>34515</v>
      </c>
      <c r="J772" s="47">
        <v>40139</v>
      </c>
      <c r="K772" s="15">
        <f>DATEDIF(I772,J772,"Y")</f>
        <v>15</v>
      </c>
      <c r="L772" s="16" t="str">
        <f>VLOOKUP(YEAR(I772),Categorias!A:B,2,0)</f>
        <v>JUVENIL</v>
      </c>
      <c r="M772" s="15">
        <v>2700</v>
      </c>
      <c r="N772" s="50" t="s">
        <v>110</v>
      </c>
      <c r="O772" s="20">
        <f>COUNTIF($H$3:$H$19475,H772)</f>
        <v>15</v>
      </c>
    </row>
    <row r="773" spans="1:15" ht="15.75">
      <c r="A773" s="15" t="s">
        <v>47</v>
      </c>
      <c r="B773" s="48" t="s">
        <v>73</v>
      </c>
      <c r="C773" s="41"/>
      <c r="D773" s="46">
        <v>2</v>
      </c>
      <c r="E773" s="15" t="s">
        <v>10</v>
      </c>
      <c r="F773" s="30" t="s">
        <v>101</v>
      </c>
      <c r="G773" s="31" t="s">
        <v>102</v>
      </c>
      <c r="H773" s="30">
        <v>3196</v>
      </c>
      <c r="I773" s="47">
        <v>35068</v>
      </c>
      <c r="J773" s="47">
        <v>40139</v>
      </c>
      <c r="K773" s="15">
        <f>DATEDIF(I773,J773,"Y")</f>
        <v>13</v>
      </c>
      <c r="L773" s="16" t="str">
        <f>VLOOKUP(YEAR(I773),Categorias!A:B,2,0)</f>
        <v>CADETE</v>
      </c>
      <c r="M773" s="15">
        <v>2700</v>
      </c>
      <c r="N773" s="50" t="s">
        <v>110</v>
      </c>
      <c r="O773" s="20">
        <f>COUNTIF($H$3:$H$19475,H773)</f>
        <v>14</v>
      </c>
    </row>
    <row r="774" spans="1:15" s="50" customFormat="1" ht="15.75">
      <c r="A774" s="15" t="s">
        <v>47</v>
      </c>
      <c r="B774" s="48" t="s">
        <v>73</v>
      </c>
      <c r="C774" s="41"/>
      <c r="D774" s="46">
        <v>3</v>
      </c>
      <c r="E774" s="15" t="s">
        <v>43</v>
      </c>
      <c r="F774" s="32" t="s">
        <v>77</v>
      </c>
      <c r="G774" s="31" t="s">
        <v>57</v>
      </c>
      <c r="H774" s="32">
        <v>2838</v>
      </c>
      <c r="I774" s="47">
        <v>35237</v>
      </c>
      <c r="J774" s="47">
        <v>40139</v>
      </c>
      <c r="K774" s="15">
        <f>DATEDIF(I774,J774,"Y")</f>
        <v>13</v>
      </c>
      <c r="L774" s="16" t="str">
        <f>VLOOKUP(YEAR(I774),Categorias!A:B,2,0)</f>
        <v>CADETE</v>
      </c>
      <c r="M774" s="15">
        <v>2700</v>
      </c>
      <c r="N774" s="50" t="s">
        <v>110</v>
      </c>
      <c r="O774" s="20">
        <f>COUNTIF($H$3:$H$19475,H774)</f>
        <v>14</v>
      </c>
    </row>
    <row r="775" spans="1:15" ht="15.75">
      <c r="A775" s="15" t="s">
        <v>47</v>
      </c>
      <c r="B775" s="48" t="s">
        <v>73</v>
      </c>
      <c r="C775" s="41"/>
      <c r="D775" s="53">
        <v>7</v>
      </c>
      <c r="E775" s="19" t="s">
        <v>43</v>
      </c>
      <c r="F775" s="32" t="s">
        <v>56</v>
      </c>
      <c r="G775" s="31" t="s">
        <v>57</v>
      </c>
      <c r="H775" s="32">
        <v>2837</v>
      </c>
      <c r="I775" s="47">
        <v>35237</v>
      </c>
      <c r="J775" s="47">
        <v>40139</v>
      </c>
      <c r="K775" s="15">
        <f>DATEDIF(I775,J775,"Y")</f>
        <v>13</v>
      </c>
      <c r="L775" s="16" t="str">
        <f>VLOOKUP(YEAR(I775),Categorias!A:B,2,0)</f>
        <v>CADETE</v>
      </c>
      <c r="M775" s="15">
        <v>2700</v>
      </c>
      <c r="N775" s="50" t="s">
        <v>110</v>
      </c>
      <c r="O775" s="20">
        <f>COUNTIF($H$3:$H$19475,H775)</f>
        <v>19</v>
      </c>
    </row>
    <row r="776" spans="1:15" ht="15.75">
      <c r="A776" s="15" t="s">
        <v>47</v>
      </c>
      <c r="B776" s="48" t="s">
        <v>73</v>
      </c>
      <c r="C776" s="41"/>
      <c r="D776" s="15">
        <v>9</v>
      </c>
      <c r="E776" s="15" t="s">
        <v>10</v>
      </c>
      <c r="F776" s="30" t="s">
        <v>54</v>
      </c>
      <c r="G776" s="31" t="s">
        <v>55</v>
      </c>
      <c r="H776" s="30">
        <v>2828</v>
      </c>
      <c r="I776" s="47">
        <v>34704</v>
      </c>
      <c r="J776" s="47">
        <v>40139</v>
      </c>
      <c r="K776" s="15">
        <f>DATEDIF(I776,J776,"Y")</f>
        <v>14</v>
      </c>
      <c r="L776" s="16" t="str">
        <f>VLOOKUP(YEAR(I776),Categorias!A:B,2,0)</f>
        <v>CADETE</v>
      </c>
      <c r="M776" s="15">
        <v>2700</v>
      </c>
      <c r="N776" s="50" t="s">
        <v>110</v>
      </c>
      <c r="O776" s="20">
        <f>COUNTIF($H$3:$H$19475,H776)</f>
        <v>16</v>
      </c>
    </row>
    <row r="777" spans="1:15" ht="15.75">
      <c r="A777" s="15" t="s">
        <v>47</v>
      </c>
      <c r="B777" s="48" t="s">
        <v>73</v>
      </c>
      <c r="C777" s="41"/>
      <c r="D777" s="46">
        <v>14</v>
      </c>
      <c r="E777" s="15" t="s">
        <v>43</v>
      </c>
      <c r="F777" s="30" t="s">
        <v>53</v>
      </c>
      <c r="G777" s="31" t="s">
        <v>451</v>
      </c>
      <c r="H777" s="30" t="s">
        <v>229</v>
      </c>
      <c r="I777" s="47">
        <v>36136</v>
      </c>
      <c r="J777" s="47">
        <v>40139</v>
      </c>
      <c r="K777" s="15">
        <f>DATEDIF(I777,J777,"Y")</f>
        <v>10</v>
      </c>
      <c r="L777" s="16" t="str">
        <f>VLOOKUP(YEAR(I777),Categorias!A:B,2,0)</f>
        <v>ALEVIN</v>
      </c>
      <c r="M777" s="15">
        <v>900</v>
      </c>
      <c r="N777" s="50" t="s">
        <v>110</v>
      </c>
      <c r="O777" s="20">
        <f>COUNTIF($H$3:$H$19475,H777)</f>
        <v>15</v>
      </c>
    </row>
    <row r="778" spans="1:15" ht="15.75">
      <c r="A778" s="15" t="s">
        <v>47</v>
      </c>
      <c r="B778" s="48" t="s">
        <v>73</v>
      </c>
      <c r="D778" s="19">
        <v>21</v>
      </c>
      <c r="E778" s="15" t="s">
        <v>43</v>
      </c>
      <c r="F778" s="56" t="s">
        <v>105</v>
      </c>
      <c r="G778" s="56" t="s">
        <v>106</v>
      </c>
      <c r="H778" s="19" t="s">
        <v>228</v>
      </c>
      <c r="I778" s="25">
        <v>37579</v>
      </c>
      <c r="J778" s="47">
        <v>40139</v>
      </c>
      <c r="K778" s="15">
        <f>DATEDIF(I778,J778,"Y")</f>
        <v>7</v>
      </c>
      <c r="L778" s="16" t="str">
        <f>VLOOKUP(YEAR(I778),Categorias!A:B,2,0)</f>
        <v> PRE BENJAMIN</v>
      </c>
      <c r="M778" s="15">
        <v>400</v>
      </c>
      <c r="N778" s="50" t="s">
        <v>110</v>
      </c>
      <c r="O778" s="20">
        <f>COUNTIF($H$3:$H$19475,H778)</f>
        <v>40</v>
      </c>
    </row>
    <row r="779" spans="1:15" ht="15.75">
      <c r="A779" s="15" t="s">
        <v>47</v>
      </c>
      <c r="B779" s="48" t="s">
        <v>73</v>
      </c>
      <c r="D779" s="19">
        <v>28</v>
      </c>
      <c r="E779" s="15" t="s">
        <v>10</v>
      </c>
      <c r="F779" s="56" t="s">
        <v>99</v>
      </c>
      <c r="G779" s="56" t="s">
        <v>100</v>
      </c>
      <c r="H779" s="32">
        <v>2844</v>
      </c>
      <c r="I779" s="25">
        <v>34393</v>
      </c>
      <c r="J779" s="47">
        <v>40139</v>
      </c>
      <c r="K779" s="15">
        <f>DATEDIF(I779,J779,"Y")</f>
        <v>15</v>
      </c>
      <c r="L779" s="16" t="str">
        <f>VLOOKUP(YEAR(I779),Categorias!A:B,2,0)</f>
        <v>JUVENIL</v>
      </c>
      <c r="M779" s="15">
        <v>2700</v>
      </c>
      <c r="N779" s="50" t="s">
        <v>110</v>
      </c>
      <c r="O779" s="20">
        <f>COUNTIF($H$3:$H$19475,H779)</f>
        <v>2</v>
      </c>
    </row>
    <row r="780" spans="1:15" ht="15.75">
      <c r="A780" s="15" t="s">
        <v>47</v>
      </c>
      <c r="B780" s="48" t="s">
        <v>73</v>
      </c>
      <c r="D780" s="19">
        <v>34</v>
      </c>
      <c r="E780" s="15" t="s">
        <v>10</v>
      </c>
      <c r="F780" s="56" t="s">
        <v>107</v>
      </c>
      <c r="G780" s="56" t="s">
        <v>104</v>
      </c>
      <c r="H780" s="19" t="s">
        <v>228</v>
      </c>
      <c r="I780" s="25">
        <v>37323</v>
      </c>
      <c r="J780" s="47">
        <v>40139</v>
      </c>
      <c r="K780" s="15">
        <f>DATEDIF(I780,J780,"Y")</f>
        <v>7</v>
      </c>
      <c r="L780" s="16" t="str">
        <f>VLOOKUP(YEAR(I780),Categorias!A:B,2,0)</f>
        <v> PRE BENJAMIN</v>
      </c>
      <c r="M780" s="15">
        <v>400</v>
      </c>
      <c r="N780" s="50" t="s">
        <v>110</v>
      </c>
      <c r="O780" s="20">
        <f>COUNTIF($H$3:$H$19475,H780)</f>
        <v>40</v>
      </c>
    </row>
    <row r="781" spans="1:15" ht="15.75">
      <c r="A781" s="15" t="s">
        <v>47</v>
      </c>
      <c r="B781" s="48" t="s">
        <v>73</v>
      </c>
      <c r="D781" s="19">
        <v>35</v>
      </c>
      <c r="E781" s="15" t="s">
        <v>10</v>
      </c>
      <c r="F781" s="30" t="s">
        <v>64</v>
      </c>
      <c r="G781" s="30" t="s">
        <v>108</v>
      </c>
      <c r="H781" s="19" t="s">
        <v>228</v>
      </c>
      <c r="I781" s="25">
        <v>37964</v>
      </c>
      <c r="J781" s="47">
        <v>40139</v>
      </c>
      <c r="K781" s="15">
        <f>DATEDIF(I781,J781,"Y")</f>
        <v>5</v>
      </c>
      <c r="L781" s="16" t="str">
        <f>VLOOKUP(YEAR(I781),Categorias!A:B,2,0)</f>
        <v> PRE BENJAMIN</v>
      </c>
      <c r="M781" s="15">
        <v>400</v>
      </c>
      <c r="N781" s="50" t="s">
        <v>110</v>
      </c>
      <c r="O781" s="20">
        <f>COUNTIF($H$3:$H$19475,H781)</f>
        <v>40</v>
      </c>
    </row>
    <row r="782" spans="1:15" ht="15.75">
      <c r="A782" s="15" t="s">
        <v>47</v>
      </c>
      <c r="B782" s="48" t="s">
        <v>73</v>
      </c>
      <c r="C782" s="41"/>
      <c r="D782" s="46">
        <v>38</v>
      </c>
      <c r="E782" s="15" t="s">
        <v>43</v>
      </c>
      <c r="F782" s="30" t="s">
        <v>51</v>
      </c>
      <c r="G782" s="31" t="s">
        <v>52</v>
      </c>
      <c r="H782" s="32" t="s">
        <v>225</v>
      </c>
      <c r="I782" s="47">
        <v>37089</v>
      </c>
      <c r="J782" s="47">
        <v>40139</v>
      </c>
      <c r="K782" s="15">
        <f>DATEDIF(I782,J782,"Y")</f>
        <v>8</v>
      </c>
      <c r="L782" s="16" t="str">
        <f>VLOOKUP(YEAR(I782),Categorias!A:B,2,0)</f>
        <v>BENJAMIN</v>
      </c>
      <c r="M782" s="15">
        <v>500</v>
      </c>
      <c r="N782" s="50" t="s">
        <v>110</v>
      </c>
      <c r="O782" s="20">
        <f>COUNTIF($H$3:$H$19475,H782)</f>
        <v>21</v>
      </c>
    </row>
    <row r="783" spans="1:15" ht="15.75">
      <c r="A783" s="15" t="s">
        <v>47</v>
      </c>
      <c r="B783" s="48" t="s">
        <v>73</v>
      </c>
      <c r="C783" s="62"/>
      <c r="D783" s="53">
        <v>51</v>
      </c>
      <c r="E783" s="3" t="s">
        <v>43</v>
      </c>
      <c r="F783" s="56" t="s">
        <v>103</v>
      </c>
      <c r="G783" s="56" t="s">
        <v>104</v>
      </c>
      <c r="H783" s="19" t="s">
        <v>232</v>
      </c>
      <c r="I783" s="25">
        <v>36060</v>
      </c>
      <c r="J783" s="47">
        <v>40139</v>
      </c>
      <c r="K783" s="15">
        <f>DATEDIF(I783,J783,"Y")</f>
        <v>11</v>
      </c>
      <c r="L783" s="16" t="str">
        <f>VLOOKUP(YEAR(I783),Categorias!A:B,2,0)</f>
        <v>ALEVIN</v>
      </c>
      <c r="M783" s="15">
        <v>900</v>
      </c>
      <c r="N783" s="50" t="s">
        <v>110</v>
      </c>
      <c r="O783" s="20">
        <f>COUNTIF($H$3:$H$19475,H783)</f>
        <v>3</v>
      </c>
    </row>
    <row r="784" spans="1:15" s="50" customFormat="1" ht="15.75">
      <c r="A784" s="15" t="s">
        <v>47</v>
      </c>
      <c r="B784" s="48" t="s">
        <v>73</v>
      </c>
      <c r="C784" s="62"/>
      <c r="D784" s="53">
        <v>78</v>
      </c>
      <c r="E784" s="3" t="s">
        <v>10</v>
      </c>
      <c r="F784" s="30" t="s">
        <v>75</v>
      </c>
      <c r="G784" s="30" t="s">
        <v>109</v>
      </c>
      <c r="H784" s="19" t="s">
        <v>228</v>
      </c>
      <c r="I784" s="25">
        <v>37936</v>
      </c>
      <c r="J784" s="47">
        <v>40139</v>
      </c>
      <c r="K784" s="15">
        <f>DATEDIF(I784,J784,"Y")</f>
        <v>6</v>
      </c>
      <c r="L784" s="16" t="str">
        <f>VLOOKUP(YEAR(I784),Categorias!A:B,2,0)</f>
        <v> PRE BENJAMIN</v>
      </c>
      <c r="M784" s="15">
        <v>400</v>
      </c>
      <c r="N784" s="50" t="s">
        <v>110</v>
      </c>
      <c r="O784" s="20">
        <f>COUNTIF($H$3:$H$19475,H784)</f>
        <v>40</v>
      </c>
    </row>
    <row r="785" spans="1:15" ht="15.75">
      <c r="A785" s="15" t="s">
        <v>47</v>
      </c>
      <c r="B785" s="48" t="s">
        <v>73</v>
      </c>
      <c r="C785" s="41"/>
      <c r="D785" s="15">
        <v>3</v>
      </c>
      <c r="E785" s="15" t="s">
        <v>10</v>
      </c>
      <c r="F785" s="32" t="s">
        <v>58</v>
      </c>
      <c r="G785" s="31" t="s">
        <v>59</v>
      </c>
      <c r="H785" s="15">
        <v>2900</v>
      </c>
      <c r="I785" s="25">
        <v>34515</v>
      </c>
      <c r="J785" s="47">
        <v>40167</v>
      </c>
      <c r="K785" s="15">
        <f>DATEDIF(I785,J785,"Y")</f>
        <v>15</v>
      </c>
      <c r="L785" s="16" t="str">
        <f>VLOOKUP(YEAR(I785),Categorias!A:B,2,0)</f>
        <v>JUVENIL</v>
      </c>
      <c r="M785" s="15">
        <v>4500</v>
      </c>
      <c r="N785" s="50" t="s">
        <v>175</v>
      </c>
      <c r="O785" s="20">
        <f>COUNTIF($H$3:$H$19475,H785)</f>
        <v>15</v>
      </c>
    </row>
    <row r="786" spans="1:15" ht="15.75">
      <c r="A786" s="15" t="s">
        <v>47</v>
      </c>
      <c r="B786" s="48" t="s">
        <v>73</v>
      </c>
      <c r="D786" s="19">
        <v>6</v>
      </c>
      <c r="E786" s="15" t="s">
        <v>10</v>
      </c>
      <c r="F786" s="30" t="s">
        <v>66</v>
      </c>
      <c r="G786" s="43" t="s">
        <v>444</v>
      </c>
      <c r="H786" s="30">
        <v>2272</v>
      </c>
      <c r="I786" s="25">
        <v>33721</v>
      </c>
      <c r="J786" s="47">
        <v>40167</v>
      </c>
      <c r="K786" s="15">
        <f>DATEDIF(I786,J786,"Y")</f>
        <v>17</v>
      </c>
      <c r="L786" s="16" t="str">
        <f>VLOOKUP(YEAR(I786),Categorias!A:B,2,0)</f>
        <v>JUNIOR</v>
      </c>
      <c r="M786" s="15">
        <v>4500</v>
      </c>
      <c r="N786" s="50" t="s">
        <v>175</v>
      </c>
      <c r="O786" s="20">
        <f>COUNTIF($H$3:$H$19475,H786)</f>
        <v>26</v>
      </c>
    </row>
    <row r="787" spans="1:15" ht="15.75">
      <c r="A787" s="15" t="s">
        <v>47</v>
      </c>
      <c r="B787" s="48" t="s">
        <v>73</v>
      </c>
      <c r="C787" s="41"/>
      <c r="D787" s="46">
        <v>6</v>
      </c>
      <c r="E787" s="15" t="s">
        <v>10</v>
      </c>
      <c r="F787" s="32" t="s">
        <v>64</v>
      </c>
      <c r="G787" s="31" t="s">
        <v>65</v>
      </c>
      <c r="H787" s="32">
        <v>1489</v>
      </c>
      <c r="I787" s="47">
        <v>33223</v>
      </c>
      <c r="J787" s="47">
        <v>40167</v>
      </c>
      <c r="K787" s="15">
        <f>DATEDIF(I787,J787,"Y")</f>
        <v>19</v>
      </c>
      <c r="L787" s="16" t="str">
        <f>VLOOKUP(YEAR(I787),Categorias!A:B,2,0)</f>
        <v>PROMESA</v>
      </c>
      <c r="M787" s="15">
        <v>4000</v>
      </c>
      <c r="N787" s="50" t="s">
        <v>175</v>
      </c>
      <c r="O787" s="20">
        <f>COUNTIF($H$3:$H$19475,H787)</f>
        <v>25</v>
      </c>
    </row>
    <row r="788" spans="1:15" s="4" customFormat="1" ht="15.75">
      <c r="A788" s="15" t="s">
        <v>47</v>
      </c>
      <c r="B788" s="48" t="s">
        <v>73</v>
      </c>
      <c r="C788" s="41"/>
      <c r="D788" s="46">
        <v>16</v>
      </c>
      <c r="E788" s="15" t="s">
        <v>43</v>
      </c>
      <c r="F788" s="32" t="s">
        <v>77</v>
      </c>
      <c r="G788" s="31" t="s">
        <v>57</v>
      </c>
      <c r="H788" s="32">
        <v>2838</v>
      </c>
      <c r="I788" s="47">
        <v>35237</v>
      </c>
      <c r="J788" s="47">
        <v>40167</v>
      </c>
      <c r="K788" s="15">
        <f>DATEDIF(I788,J788,"Y")</f>
        <v>13</v>
      </c>
      <c r="L788" s="16" t="str">
        <f>VLOOKUP(YEAR(I788),Categorias!A:B,2,0)</f>
        <v>CADETE</v>
      </c>
      <c r="M788" s="15">
        <v>2000</v>
      </c>
      <c r="N788" s="50" t="s">
        <v>175</v>
      </c>
      <c r="O788" s="20">
        <f>COUNTIF($H$3:$H$19475,H788)</f>
        <v>14</v>
      </c>
    </row>
    <row r="789" spans="1:15" ht="15.75">
      <c r="A789" s="15" t="s">
        <v>47</v>
      </c>
      <c r="B789" s="48" t="s">
        <v>73</v>
      </c>
      <c r="C789" s="41"/>
      <c r="D789" s="53">
        <v>17</v>
      </c>
      <c r="E789" s="19" t="s">
        <v>43</v>
      </c>
      <c r="F789" s="32" t="s">
        <v>56</v>
      </c>
      <c r="G789" s="31" t="s">
        <v>57</v>
      </c>
      <c r="H789" s="32">
        <v>2837</v>
      </c>
      <c r="I789" s="47">
        <v>35237</v>
      </c>
      <c r="J789" s="47">
        <v>40167</v>
      </c>
      <c r="K789" s="15">
        <f>DATEDIF(I789,J789,"Y")</f>
        <v>13</v>
      </c>
      <c r="L789" s="16" t="str">
        <f>VLOOKUP(YEAR(I789),Categorias!A:B,2,0)</f>
        <v>CADETE</v>
      </c>
      <c r="M789" s="15">
        <v>2000</v>
      </c>
      <c r="N789" s="50" t="s">
        <v>175</v>
      </c>
      <c r="O789" s="20">
        <f>COUNTIF($H$3:$H$19475,H789)</f>
        <v>19</v>
      </c>
    </row>
    <row r="790" spans="1:15" ht="15.75">
      <c r="A790" s="15" t="s">
        <v>47</v>
      </c>
      <c r="B790" s="48" t="s">
        <v>73</v>
      </c>
      <c r="C790" s="41"/>
      <c r="D790" s="15">
        <v>19</v>
      </c>
      <c r="E790" s="15" t="s">
        <v>10</v>
      </c>
      <c r="F790" s="30" t="s">
        <v>54</v>
      </c>
      <c r="G790" s="31" t="s">
        <v>55</v>
      </c>
      <c r="H790" s="30">
        <v>2828</v>
      </c>
      <c r="I790" s="47">
        <v>34704</v>
      </c>
      <c r="J790" s="47">
        <v>40167</v>
      </c>
      <c r="K790" s="15">
        <f>DATEDIF(I790,J790,"Y")</f>
        <v>14</v>
      </c>
      <c r="L790" s="16" t="str">
        <f>VLOOKUP(YEAR(I790),Categorias!A:B,2,0)</f>
        <v>CADETE</v>
      </c>
      <c r="M790" s="15">
        <v>3000</v>
      </c>
      <c r="N790" s="50" t="s">
        <v>175</v>
      </c>
      <c r="O790" s="20">
        <f>COUNTIF($H$3:$H$19475,H790)</f>
        <v>16</v>
      </c>
    </row>
    <row r="791" spans="1:15" ht="15.75">
      <c r="A791" s="15" t="s">
        <v>47</v>
      </c>
      <c r="B791" s="48" t="s">
        <v>73</v>
      </c>
      <c r="C791" s="41"/>
      <c r="D791" s="46">
        <v>22</v>
      </c>
      <c r="E791" s="15" t="s">
        <v>10</v>
      </c>
      <c r="F791" s="32" t="s">
        <v>173</v>
      </c>
      <c r="G791" s="31" t="s">
        <v>174</v>
      </c>
      <c r="H791" s="32">
        <v>1759</v>
      </c>
      <c r="I791" s="47">
        <v>33379</v>
      </c>
      <c r="J791" s="47">
        <v>40167</v>
      </c>
      <c r="K791" s="15">
        <f>DATEDIF(I791,J791,"Y")</f>
        <v>18</v>
      </c>
      <c r="L791" s="16" t="str">
        <f>VLOOKUP(YEAR(I791),Categorias!A:B,2,0)</f>
        <v>JUNIOR</v>
      </c>
      <c r="M791" s="15">
        <v>4500</v>
      </c>
      <c r="N791" s="50" t="s">
        <v>175</v>
      </c>
      <c r="O791" s="20">
        <f>COUNTIF($H$3:$H$19475,H791)</f>
        <v>49</v>
      </c>
    </row>
    <row r="792" spans="1:15" ht="15.75">
      <c r="A792" s="15" t="s">
        <v>47</v>
      </c>
      <c r="B792" s="48" t="s">
        <v>73</v>
      </c>
      <c r="C792" s="41"/>
      <c r="D792" s="19">
        <v>24</v>
      </c>
      <c r="E792" s="15" t="s">
        <v>10</v>
      </c>
      <c r="F792" s="32" t="s">
        <v>79</v>
      </c>
      <c r="G792" s="31" t="s">
        <v>172</v>
      </c>
      <c r="H792" s="32">
        <v>1495</v>
      </c>
      <c r="I792" s="47">
        <v>34260</v>
      </c>
      <c r="J792" s="47">
        <v>40167</v>
      </c>
      <c r="K792" s="15">
        <f>DATEDIF(I792,J792,"Y")</f>
        <v>16</v>
      </c>
      <c r="L792" s="16" t="str">
        <f>VLOOKUP(YEAR(I792),Categorias!A:B,2,0)</f>
        <v>JUVENIL</v>
      </c>
      <c r="M792" s="15">
        <v>4500</v>
      </c>
      <c r="N792" s="50" t="s">
        <v>175</v>
      </c>
      <c r="O792" s="20">
        <f>COUNTIF($H$3:$H$19475,H792)</f>
        <v>14</v>
      </c>
    </row>
    <row r="793" spans="1:15" ht="15.75">
      <c r="A793" s="15" t="s">
        <v>47</v>
      </c>
      <c r="B793" s="48" t="s">
        <v>73</v>
      </c>
      <c r="D793" s="19">
        <v>4</v>
      </c>
      <c r="E793" s="15" t="s">
        <v>10</v>
      </c>
      <c r="F793" s="30" t="s">
        <v>64</v>
      </c>
      <c r="G793" s="30" t="s">
        <v>108</v>
      </c>
      <c r="H793" s="19" t="s">
        <v>228</v>
      </c>
      <c r="I793" s="25">
        <v>37964</v>
      </c>
      <c r="J793" s="47">
        <v>40356</v>
      </c>
      <c r="K793" s="15">
        <f>DATEDIF(I793,J793,"Y")</f>
        <v>6</v>
      </c>
      <c r="L793" s="16" t="str">
        <f>VLOOKUP(YEAR(I793),Categorias!A:B,2,0)</f>
        <v> PRE BENJAMIN</v>
      </c>
      <c r="M793" s="15">
        <v>300</v>
      </c>
      <c r="N793" s="50" t="s">
        <v>452</v>
      </c>
      <c r="O793" s="20">
        <f>COUNTIF($H$3:$H$19475,H793)</f>
        <v>40</v>
      </c>
    </row>
    <row r="794" spans="1:15" ht="15.75">
      <c r="A794" s="15" t="s">
        <v>47</v>
      </c>
      <c r="B794" s="48" t="s">
        <v>73</v>
      </c>
      <c r="C794" s="41"/>
      <c r="D794" s="46">
        <v>1</v>
      </c>
      <c r="E794" s="15" t="s">
        <v>10</v>
      </c>
      <c r="F794" s="32" t="s">
        <v>111</v>
      </c>
      <c r="G794" s="31" t="s">
        <v>112</v>
      </c>
      <c r="H794" s="32">
        <v>2231</v>
      </c>
      <c r="I794" s="47">
        <v>34646</v>
      </c>
      <c r="J794" s="47">
        <v>40356</v>
      </c>
      <c r="K794" s="15">
        <f>DATEDIF(I794,J794,"Y")</f>
        <v>15</v>
      </c>
      <c r="L794" s="16" t="str">
        <f>VLOOKUP(YEAR(I794),Categorias!A:B,2,0)</f>
        <v>JUVENIL</v>
      </c>
      <c r="M794" s="15">
        <v>3000</v>
      </c>
      <c r="N794" s="50" t="s">
        <v>452</v>
      </c>
      <c r="O794" s="20">
        <f>COUNTIF($H$3:$H$19475,H794)</f>
        <v>19</v>
      </c>
    </row>
    <row r="795" spans="1:15" ht="15.75">
      <c r="A795" s="15" t="s">
        <v>47</v>
      </c>
      <c r="B795" s="48" t="s">
        <v>73</v>
      </c>
      <c r="C795" s="41"/>
      <c r="D795" s="15">
        <v>4</v>
      </c>
      <c r="E795" s="15" t="s">
        <v>10</v>
      </c>
      <c r="F795" s="30" t="s">
        <v>54</v>
      </c>
      <c r="G795" s="31" t="s">
        <v>55</v>
      </c>
      <c r="H795" s="30">
        <v>2828</v>
      </c>
      <c r="I795" s="47">
        <v>34704</v>
      </c>
      <c r="J795" s="47">
        <v>40356</v>
      </c>
      <c r="K795" s="15">
        <f>DATEDIF(I795,J795,"Y")</f>
        <v>15</v>
      </c>
      <c r="L795" s="16" t="str">
        <f>VLOOKUP(YEAR(I795),Categorias!A:B,2,0)</f>
        <v>CADETE</v>
      </c>
      <c r="M795" s="15">
        <v>3000</v>
      </c>
      <c r="N795" s="50" t="s">
        <v>452</v>
      </c>
      <c r="O795" s="20">
        <f>COUNTIF($H$3:$H$19475,H795)</f>
        <v>16</v>
      </c>
    </row>
    <row r="796" spans="1:15" ht="15.75">
      <c r="A796" s="15" t="s">
        <v>363</v>
      </c>
      <c r="B796" s="46">
        <v>4928</v>
      </c>
      <c r="C796" s="41"/>
      <c r="D796" s="3">
        <v>5</v>
      </c>
      <c r="E796" s="15" t="s">
        <v>10</v>
      </c>
      <c r="F796" s="30" t="s">
        <v>158</v>
      </c>
      <c r="G796" s="31" t="s">
        <v>159</v>
      </c>
      <c r="H796" s="30">
        <v>726</v>
      </c>
      <c r="I796" s="47">
        <v>31965</v>
      </c>
      <c r="J796" s="47">
        <v>40307</v>
      </c>
      <c r="K796" s="15">
        <f>DATEDIF(I796,J796,"Y")</f>
        <v>22</v>
      </c>
      <c r="L796" s="16" t="s">
        <v>19</v>
      </c>
      <c r="N796" s="4" t="s">
        <v>196</v>
      </c>
      <c r="O796" s="20">
        <f>COUNTIF($H$3:$H$19475,H796)</f>
        <v>91</v>
      </c>
    </row>
    <row r="797" spans="1:15" ht="15.75">
      <c r="A797" s="15" t="s">
        <v>363</v>
      </c>
      <c r="B797" s="46">
        <v>5229</v>
      </c>
      <c r="C797" s="41"/>
      <c r="D797" s="3">
        <v>5</v>
      </c>
      <c r="E797" s="15" t="s">
        <v>10</v>
      </c>
      <c r="F797" s="30" t="s">
        <v>158</v>
      </c>
      <c r="G797" s="31" t="s">
        <v>159</v>
      </c>
      <c r="H797" s="30">
        <v>726</v>
      </c>
      <c r="I797" s="47">
        <v>31965</v>
      </c>
      <c r="J797" s="47">
        <v>40335</v>
      </c>
      <c r="K797" s="15">
        <f>DATEDIF(I797,J797,"Y")</f>
        <v>22</v>
      </c>
      <c r="L797" s="16" t="s">
        <v>19</v>
      </c>
      <c r="N797" s="4" t="s">
        <v>196</v>
      </c>
      <c r="O797" s="20">
        <f>COUNTIF($H$3:$H$19475,H797)</f>
        <v>91</v>
      </c>
    </row>
    <row r="798" spans="1:15" ht="15.75">
      <c r="A798" s="3" t="s">
        <v>323</v>
      </c>
      <c r="B798" s="57">
        <v>7.34</v>
      </c>
      <c r="C798" s="41"/>
      <c r="D798" s="46">
        <v>9</v>
      </c>
      <c r="E798" s="15" t="s">
        <v>10</v>
      </c>
      <c r="F798" s="30" t="s">
        <v>75</v>
      </c>
      <c r="G798" s="31" t="s">
        <v>76</v>
      </c>
      <c r="H798" s="32">
        <v>2834</v>
      </c>
      <c r="I798" s="47">
        <v>35374</v>
      </c>
      <c r="J798" s="47">
        <v>40264</v>
      </c>
      <c r="K798" s="15">
        <f>DATEDIF(I798,J798,"Y")</f>
        <v>13</v>
      </c>
      <c r="L798" s="16" t="str">
        <f>VLOOKUP(YEAR(I798),Categorias!A:B,2,0)</f>
        <v>CADETE</v>
      </c>
      <c r="N798" s="20" t="s">
        <v>242</v>
      </c>
      <c r="O798" s="20">
        <f>COUNTIF($H$3:$H$19475,H798)</f>
        <v>47</v>
      </c>
    </row>
    <row r="799" spans="1:15" ht="15.75">
      <c r="A799" s="3" t="s">
        <v>323</v>
      </c>
      <c r="B799" s="57">
        <v>15.16</v>
      </c>
      <c r="C799" s="41"/>
      <c r="D799" s="35" t="s">
        <v>67</v>
      </c>
      <c r="E799" s="15" t="s">
        <v>43</v>
      </c>
      <c r="F799" s="30" t="s">
        <v>176</v>
      </c>
      <c r="G799" s="31" t="s">
        <v>177</v>
      </c>
      <c r="H799" s="30">
        <v>2811</v>
      </c>
      <c r="I799" s="47">
        <v>31411</v>
      </c>
      <c r="J799" s="47">
        <v>40257</v>
      </c>
      <c r="K799" s="15">
        <f>DATEDIF(I799,J799,"Y")</f>
        <v>24</v>
      </c>
      <c r="L799" s="16" t="str">
        <f>VLOOKUP(YEAR(I799),Categorias!A:B,2,0)</f>
        <v>SENIOR</v>
      </c>
      <c r="M799" s="84"/>
      <c r="N799" s="4" t="s">
        <v>317</v>
      </c>
      <c r="O799" s="20">
        <f>COUNTIF($H$3:$H$19475,H799)</f>
        <v>13</v>
      </c>
    </row>
    <row r="800" spans="1:15" ht="15.75">
      <c r="A800" s="3" t="s">
        <v>163</v>
      </c>
      <c r="B800" s="3">
        <v>18.91</v>
      </c>
      <c r="C800" s="3"/>
      <c r="D800" s="19" t="s">
        <v>67</v>
      </c>
      <c r="E800" s="15" t="s">
        <v>10</v>
      </c>
      <c r="F800" s="30" t="s">
        <v>357</v>
      </c>
      <c r="G800" s="43" t="s">
        <v>358</v>
      </c>
      <c r="H800" s="30">
        <v>2286</v>
      </c>
      <c r="I800" s="25">
        <v>33924</v>
      </c>
      <c r="J800" s="47">
        <v>40286</v>
      </c>
      <c r="K800" s="15">
        <f>DATEDIF(I800,J800,"Y")</f>
        <v>17</v>
      </c>
      <c r="L800" s="16" t="str">
        <f>VLOOKUP(YEAR(I800),Categorias!A:B,2,0)</f>
        <v>JUNIOR</v>
      </c>
      <c r="N800" s="4" t="s">
        <v>356</v>
      </c>
      <c r="O800" s="20">
        <f>COUNTIF($H$3:$H$19475,H800)</f>
        <v>2</v>
      </c>
    </row>
    <row r="801" spans="1:15" ht="15.75">
      <c r="A801" s="3" t="s">
        <v>163</v>
      </c>
      <c r="B801" s="3">
        <v>20.41</v>
      </c>
      <c r="C801" s="3"/>
      <c r="D801" s="19" t="s">
        <v>67</v>
      </c>
      <c r="E801" s="15" t="s">
        <v>10</v>
      </c>
      <c r="F801" s="42" t="s">
        <v>201</v>
      </c>
      <c r="G801" s="43" t="s">
        <v>333</v>
      </c>
      <c r="H801" s="42">
        <v>6745</v>
      </c>
      <c r="I801" s="25">
        <v>33178</v>
      </c>
      <c r="J801" s="47">
        <v>40286</v>
      </c>
      <c r="K801" s="15">
        <f>DATEDIF(I801,J801,"Y")</f>
        <v>19</v>
      </c>
      <c r="L801" s="16" t="str">
        <f>VLOOKUP(YEAR(I801),Categorias!A:B,2,0)</f>
        <v>PROMESA</v>
      </c>
      <c r="N801" s="4" t="s">
        <v>356</v>
      </c>
      <c r="O801" s="20">
        <f>COUNTIF($H$3:$H$19475,H801)</f>
        <v>2</v>
      </c>
    </row>
    <row r="802" spans="1:15" ht="15.75">
      <c r="A802" s="3" t="s">
        <v>163</v>
      </c>
      <c r="B802" s="3">
        <v>21.65</v>
      </c>
      <c r="C802" s="34"/>
      <c r="D802" s="35" t="s">
        <v>67</v>
      </c>
      <c r="E802" s="19" t="s">
        <v>10</v>
      </c>
      <c r="F802" s="30" t="s">
        <v>334</v>
      </c>
      <c r="G802" s="43" t="s">
        <v>335</v>
      </c>
      <c r="H802" s="30">
        <v>392</v>
      </c>
      <c r="I802" s="25">
        <v>29951</v>
      </c>
      <c r="J802" s="47">
        <v>40257</v>
      </c>
      <c r="K802" s="15">
        <f>DATEDIF(I802,J802,"Y")</f>
        <v>28</v>
      </c>
      <c r="L802" s="16" t="str">
        <f>VLOOKUP(YEAR(I802),Categorias!A:B,2,0)</f>
        <v>SENIOR</v>
      </c>
      <c r="N802" s="4" t="s">
        <v>317</v>
      </c>
      <c r="O802" s="20">
        <f>COUNTIF($H$3:$H$19475,H802)</f>
        <v>2</v>
      </c>
    </row>
    <row r="803" spans="1:15" ht="15.75">
      <c r="A803" s="15" t="s">
        <v>163</v>
      </c>
      <c r="B803" s="57">
        <v>28.98</v>
      </c>
      <c r="C803" s="41"/>
      <c r="D803" s="19" t="s">
        <v>67</v>
      </c>
      <c r="E803" s="15" t="s">
        <v>10</v>
      </c>
      <c r="F803" s="30" t="s">
        <v>158</v>
      </c>
      <c r="G803" s="31" t="s">
        <v>159</v>
      </c>
      <c r="H803" s="30">
        <v>726</v>
      </c>
      <c r="I803" s="47">
        <v>31965</v>
      </c>
      <c r="J803" s="47">
        <v>40335</v>
      </c>
      <c r="K803" s="15">
        <f>DATEDIF(I803,J803,"Y")</f>
        <v>22</v>
      </c>
      <c r="L803" s="16" t="str">
        <f>VLOOKUP(YEAR(I803),Categorias!A:B,2,0)</f>
        <v>SENIOR</v>
      </c>
      <c r="M803" s="28"/>
      <c r="N803" s="4" t="s">
        <v>160</v>
      </c>
      <c r="O803" s="20">
        <f>COUNTIF($H$3:$H$19475,H803)</f>
        <v>91</v>
      </c>
    </row>
    <row r="804" spans="1:15" s="4" customFormat="1" ht="15.75">
      <c r="A804" s="3" t="s">
        <v>163</v>
      </c>
      <c r="B804" s="57">
        <v>29.42</v>
      </c>
      <c r="C804" s="41"/>
      <c r="D804" s="3">
        <v>3</v>
      </c>
      <c r="E804" s="15" t="s">
        <v>10</v>
      </c>
      <c r="F804" s="30" t="s">
        <v>158</v>
      </c>
      <c r="G804" s="31" t="s">
        <v>159</v>
      </c>
      <c r="H804" s="30">
        <v>726</v>
      </c>
      <c r="I804" s="47">
        <v>31965</v>
      </c>
      <c r="J804" s="47">
        <v>40373</v>
      </c>
      <c r="K804" s="15">
        <f>DATEDIF(I804,J804,"Y")</f>
        <v>23</v>
      </c>
      <c r="L804" s="16" t="str">
        <f>VLOOKUP(YEAR(I804),Categorias!A:B,2,0)</f>
        <v>SENIOR</v>
      </c>
      <c r="M804" s="19"/>
      <c r="N804" s="20" t="s">
        <v>242</v>
      </c>
      <c r="O804" s="20">
        <f>COUNTIF($H$3:$H$19475,H804)</f>
        <v>91</v>
      </c>
    </row>
    <row r="805" spans="1:15" ht="15.75">
      <c r="A805" s="3" t="s">
        <v>163</v>
      </c>
      <c r="B805" s="3">
        <v>29.62</v>
      </c>
      <c r="C805" s="34"/>
      <c r="D805" s="35" t="s">
        <v>67</v>
      </c>
      <c r="E805" s="19" t="s">
        <v>10</v>
      </c>
      <c r="F805" s="30" t="s">
        <v>306</v>
      </c>
      <c r="G805" s="43" t="s">
        <v>307</v>
      </c>
      <c r="H805" s="30">
        <v>3123</v>
      </c>
      <c r="I805" s="25">
        <v>24074</v>
      </c>
      <c r="J805" s="47">
        <v>40257</v>
      </c>
      <c r="K805" s="15">
        <f>DATEDIF(I805,J805,"Y")</f>
        <v>44</v>
      </c>
      <c r="L805" s="16" t="str">
        <f>VLOOKUP(YEAR(I805),Categorias!A:B,2,0)</f>
        <v>VETERANO</v>
      </c>
      <c r="N805" s="4" t="s">
        <v>317</v>
      </c>
      <c r="O805" s="20">
        <f>COUNTIF($H$3:$H$19475,H805)</f>
        <v>6</v>
      </c>
    </row>
    <row r="806" spans="1:15" ht="15.75">
      <c r="A806" s="15" t="s">
        <v>163</v>
      </c>
      <c r="B806" s="57">
        <v>29.8</v>
      </c>
      <c r="C806" s="41"/>
      <c r="D806" s="19" t="s">
        <v>67</v>
      </c>
      <c r="E806" s="15" t="s">
        <v>10</v>
      </c>
      <c r="F806" s="30" t="s">
        <v>158</v>
      </c>
      <c r="G806" s="31" t="s">
        <v>159</v>
      </c>
      <c r="H806" s="30">
        <v>726</v>
      </c>
      <c r="I806" s="47">
        <v>31965</v>
      </c>
      <c r="J806" s="47">
        <v>40307</v>
      </c>
      <c r="K806" s="15">
        <f>DATEDIF(I806,J806,"Y")</f>
        <v>22</v>
      </c>
      <c r="L806" s="16" t="s">
        <v>19</v>
      </c>
      <c r="N806" s="4" t="s">
        <v>196</v>
      </c>
      <c r="O806" s="20">
        <f>COUNTIF($H$3:$H$19475,H806)</f>
        <v>91</v>
      </c>
    </row>
    <row r="807" spans="1:15" ht="15.75">
      <c r="A807" s="15" t="s">
        <v>163</v>
      </c>
      <c r="B807" s="57">
        <v>30.14</v>
      </c>
      <c r="C807" s="41"/>
      <c r="D807" s="15">
        <v>8</v>
      </c>
      <c r="E807" s="15" t="s">
        <v>10</v>
      </c>
      <c r="F807" s="30" t="s">
        <v>158</v>
      </c>
      <c r="G807" s="31" t="s">
        <v>159</v>
      </c>
      <c r="H807" s="30">
        <v>726</v>
      </c>
      <c r="I807" s="47">
        <v>31965</v>
      </c>
      <c r="J807" s="47">
        <v>40320</v>
      </c>
      <c r="K807" s="15">
        <f>DATEDIF(I807,J807,"Y")</f>
        <v>22</v>
      </c>
      <c r="L807" s="16" t="str">
        <f>VLOOKUP(YEAR(I807),Categorias!A:B,2,0)</f>
        <v>SENIOR</v>
      </c>
      <c r="M807" s="28"/>
      <c r="N807" s="4" t="s">
        <v>160</v>
      </c>
      <c r="O807" s="20">
        <f>COUNTIF($H$3:$H$19475,H807)</f>
        <v>91</v>
      </c>
    </row>
    <row r="808" spans="1:15" ht="15.75">
      <c r="A808" s="15" t="s">
        <v>163</v>
      </c>
      <c r="B808" s="57">
        <v>31.36</v>
      </c>
      <c r="C808" s="41"/>
      <c r="D808" s="15">
        <v>7</v>
      </c>
      <c r="E808" s="15" t="s">
        <v>10</v>
      </c>
      <c r="F808" s="30" t="s">
        <v>158</v>
      </c>
      <c r="G808" s="31" t="s">
        <v>159</v>
      </c>
      <c r="H808" s="30">
        <v>726</v>
      </c>
      <c r="I808" s="47">
        <v>31965</v>
      </c>
      <c r="J808" s="47">
        <v>40167</v>
      </c>
      <c r="K808" s="15">
        <f>DATEDIF(I808,J808,"Y")</f>
        <v>22</v>
      </c>
      <c r="L808" s="16" t="str">
        <f>VLOOKUP(YEAR(I808),Categorias!A:B,2,0)</f>
        <v>SENIOR</v>
      </c>
      <c r="M808" s="28"/>
      <c r="N808" s="4" t="s">
        <v>160</v>
      </c>
      <c r="O808" s="20">
        <f>COUNTIF($H$3:$H$19475,H808)</f>
        <v>91</v>
      </c>
    </row>
    <row r="809" spans="1:15" ht="15.75">
      <c r="A809" s="3" t="s">
        <v>163</v>
      </c>
      <c r="B809" s="3">
        <v>31.96</v>
      </c>
      <c r="C809" s="34"/>
      <c r="D809" s="35">
        <v>6</v>
      </c>
      <c r="E809" s="19" t="s">
        <v>10</v>
      </c>
      <c r="F809" s="30" t="s">
        <v>306</v>
      </c>
      <c r="G809" s="43" t="s">
        <v>307</v>
      </c>
      <c r="H809" s="30">
        <v>3123</v>
      </c>
      <c r="I809" s="25">
        <v>24074</v>
      </c>
      <c r="J809" s="47">
        <v>40368</v>
      </c>
      <c r="K809" s="15">
        <f>DATEDIF(I809,J809,"Y")</f>
        <v>44</v>
      </c>
      <c r="L809" s="16" t="str">
        <f>VLOOKUP(YEAR(I809),Categorias!A:B,2,0)</f>
        <v>VETERANO</v>
      </c>
      <c r="N809" s="20" t="s">
        <v>242</v>
      </c>
      <c r="O809" s="20">
        <f>COUNTIF($H$3:$H$19475,H809)</f>
        <v>6</v>
      </c>
    </row>
    <row r="810" spans="1:15" ht="15.75">
      <c r="A810" s="15" t="s">
        <v>161</v>
      </c>
      <c r="B810" s="57">
        <v>13.24</v>
      </c>
      <c r="C810" s="41"/>
      <c r="D810" s="15">
        <v>1</v>
      </c>
      <c r="E810" s="15" t="s">
        <v>43</v>
      </c>
      <c r="F810" s="30" t="s">
        <v>157</v>
      </c>
      <c r="G810" s="31" t="s">
        <v>450</v>
      </c>
      <c r="H810" s="30">
        <v>8446</v>
      </c>
      <c r="I810" s="47">
        <v>34711</v>
      </c>
      <c r="J810" s="47">
        <v>40167</v>
      </c>
      <c r="K810" s="15">
        <f>DATEDIF(I810,J810,"Y")</f>
        <v>14</v>
      </c>
      <c r="L810" s="16" t="str">
        <f>VLOOKUP(YEAR(I810),Categorias!A:B,2,0)</f>
        <v>CADETE</v>
      </c>
      <c r="M810" s="28"/>
      <c r="N810" s="4" t="s">
        <v>160</v>
      </c>
      <c r="O810" s="20">
        <f>COUNTIF($H$3:$H$19475,H810)</f>
        <v>9</v>
      </c>
    </row>
    <row r="811" spans="1:15" ht="15.75">
      <c r="A811" s="3" t="s">
        <v>161</v>
      </c>
      <c r="B811" s="57">
        <v>15.07</v>
      </c>
      <c r="C811" s="41"/>
      <c r="D811" s="15">
        <v>3</v>
      </c>
      <c r="E811" s="15" t="s">
        <v>43</v>
      </c>
      <c r="F811" s="30" t="s">
        <v>157</v>
      </c>
      <c r="G811" s="31" t="s">
        <v>450</v>
      </c>
      <c r="H811" s="30">
        <v>8446</v>
      </c>
      <c r="I811" s="47">
        <v>34711</v>
      </c>
      <c r="J811" s="47">
        <v>40264</v>
      </c>
      <c r="K811" s="15">
        <f>DATEDIF(I811,J811,"Y")</f>
        <v>15</v>
      </c>
      <c r="L811" s="16" t="str">
        <f>VLOOKUP(YEAR(I811),Categorias!A:B,2,0)</f>
        <v>CADETE</v>
      </c>
      <c r="N811" s="20" t="s">
        <v>242</v>
      </c>
      <c r="O811" s="20">
        <f>COUNTIF($H$3:$H$19475,H811)</f>
        <v>9</v>
      </c>
    </row>
    <row r="812" spans="1:15" ht="15.75">
      <c r="A812" s="3" t="s">
        <v>161</v>
      </c>
      <c r="B812" s="57">
        <v>15.94</v>
      </c>
      <c r="C812" s="41"/>
      <c r="D812" s="15">
        <v>6</v>
      </c>
      <c r="E812" s="15" t="s">
        <v>43</v>
      </c>
      <c r="F812" s="30" t="s">
        <v>157</v>
      </c>
      <c r="G812" s="31" t="s">
        <v>450</v>
      </c>
      <c r="H812" s="30">
        <v>8446</v>
      </c>
      <c r="I812" s="47">
        <v>34711</v>
      </c>
      <c r="J812" s="47">
        <v>40320</v>
      </c>
      <c r="K812" s="15">
        <f>DATEDIF(I812,J812,"Y")</f>
        <v>15</v>
      </c>
      <c r="L812" s="16" t="str">
        <f>VLOOKUP(YEAR(I812),Categorias!A:B,2,0)</f>
        <v>CADETE</v>
      </c>
      <c r="N812" s="4" t="s">
        <v>160</v>
      </c>
      <c r="O812" s="20">
        <f>COUNTIF($H$3:$H$19475,H812)</f>
        <v>9</v>
      </c>
    </row>
    <row r="813" spans="1:15" ht="15.75">
      <c r="A813" s="15" t="s">
        <v>384</v>
      </c>
      <c r="B813" s="46">
        <v>2046</v>
      </c>
      <c r="C813" s="41"/>
      <c r="D813" s="46">
        <v>7</v>
      </c>
      <c r="E813" s="15" t="s">
        <v>43</v>
      </c>
      <c r="F813" s="30" t="s">
        <v>81</v>
      </c>
      <c r="G813" s="31" t="s">
        <v>52</v>
      </c>
      <c r="H813" s="30">
        <v>2251</v>
      </c>
      <c r="I813" s="47">
        <v>34900</v>
      </c>
      <c r="J813" s="47">
        <v>40328</v>
      </c>
      <c r="K813" s="15">
        <f>DATEDIF(I813,J813,"Y")</f>
        <v>14</v>
      </c>
      <c r="L813" s="16" t="str">
        <f>VLOOKUP(YEAR(I813),Categorias!A:B,2,0)</f>
        <v>CADETE</v>
      </c>
      <c r="N813" s="20" t="s">
        <v>317</v>
      </c>
      <c r="O813" s="20">
        <f>COUNTIF($H$3:$H$19475,H813)</f>
        <v>49</v>
      </c>
    </row>
    <row r="814" spans="1:15" ht="15.75">
      <c r="A814" s="15" t="s">
        <v>195</v>
      </c>
      <c r="B814" s="46">
        <v>2887</v>
      </c>
      <c r="C814" s="41"/>
      <c r="D814" s="46">
        <v>2</v>
      </c>
      <c r="E814" s="15" t="s">
        <v>10</v>
      </c>
      <c r="F814" s="30" t="s">
        <v>75</v>
      </c>
      <c r="G814" s="31" t="s">
        <v>76</v>
      </c>
      <c r="H814" s="32">
        <v>2834</v>
      </c>
      <c r="I814" s="47">
        <v>35374</v>
      </c>
      <c r="J814" s="47">
        <v>40328</v>
      </c>
      <c r="K814" s="15">
        <f>DATEDIF(I814,J814,"Y")</f>
        <v>13</v>
      </c>
      <c r="L814" s="16" t="str">
        <f>VLOOKUP(YEAR(I814),Categorias!A:B,2,0)</f>
        <v>CADETE</v>
      </c>
      <c r="N814" s="20" t="s">
        <v>317</v>
      </c>
      <c r="O814" s="20">
        <f>COUNTIF($H$3:$H$19475,H814)</f>
        <v>47</v>
      </c>
    </row>
    <row r="815" spans="1:15" ht="15.75">
      <c r="A815" s="15" t="s">
        <v>195</v>
      </c>
      <c r="B815" s="70">
        <v>3516</v>
      </c>
      <c r="C815" s="41"/>
      <c r="D815" s="15">
        <v>4</v>
      </c>
      <c r="E815" s="15" t="s">
        <v>10</v>
      </c>
      <c r="F815" s="30" t="s">
        <v>158</v>
      </c>
      <c r="G815" s="31" t="s">
        <v>159</v>
      </c>
      <c r="H815" s="30">
        <v>726</v>
      </c>
      <c r="I815" s="47">
        <v>31965</v>
      </c>
      <c r="J815" s="47">
        <v>40174</v>
      </c>
      <c r="K815" s="15">
        <f>DATEDIF(I815,J815,"Y")</f>
        <v>22</v>
      </c>
      <c r="L815" s="16" t="str">
        <f>VLOOKUP(YEAR(I815),Categorias!A:B,2,0)</f>
        <v>SENIOR</v>
      </c>
      <c r="N815" s="20" t="s">
        <v>196</v>
      </c>
      <c r="O815" s="20">
        <f>COUNTIF($H$3:$H$19475,H815)</f>
        <v>91</v>
      </c>
    </row>
    <row r="816" spans="1:15" ht="15.75">
      <c r="A816" s="15" t="s">
        <v>195</v>
      </c>
      <c r="B816" s="70">
        <v>3796</v>
      </c>
      <c r="C816" s="41"/>
      <c r="D816" s="15">
        <v>3</v>
      </c>
      <c r="E816" s="15" t="s">
        <v>10</v>
      </c>
      <c r="F816" s="30" t="s">
        <v>158</v>
      </c>
      <c r="G816" s="31" t="s">
        <v>159</v>
      </c>
      <c r="H816" s="30">
        <v>726</v>
      </c>
      <c r="I816" s="47">
        <v>31965</v>
      </c>
      <c r="J816" s="47">
        <v>40216</v>
      </c>
      <c r="K816" s="15">
        <f>DATEDIF(I816,J816,"Y")</f>
        <v>22</v>
      </c>
      <c r="L816" s="16" t="str">
        <f>VLOOKUP(YEAR(I816),Categorias!A:B,2,0)</f>
        <v>SENIOR</v>
      </c>
      <c r="N816" s="20" t="s">
        <v>184</v>
      </c>
      <c r="O816" s="20">
        <f>COUNTIF($H$3:$H$19475,H816)</f>
        <v>91</v>
      </c>
    </row>
    <row r="817" spans="1:15" ht="15.75">
      <c r="A817" s="15" t="s">
        <v>383</v>
      </c>
      <c r="B817" s="57">
        <v>8.35</v>
      </c>
      <c r="C817" s="41"/>
      <c r="D817" s="46" t="s">
        <v>67</v>
      </c>
      <c r="E817" s="15" t="s">
        <v>43</v>
      </c>
      <c r="F817" s="30" t="s">
        <v>81</v>
      </c>
      <c r="G817" s="31" t="s">
        <v>52</v>
      </c>
      <c r="H817" s="30">
        <v>2251</v>
      </c>
      <c r="I817" s="47">
        <v>34900</v>
      </c>
      <c r="J817" s="47">
        <v>40328</v>
      </c>
      <c r="K817" s="15">
        <f>DATEDIF(I817,J817,"Y")</f>
        <v>14</v>
      </c>
      <c r="L817" s="16" t="str">
        <f>VLOOKUP(YEAR(I817),Categorias!A:B,2,0)</f>
        <v>CADETE</v>
      </c>
      <c r="N817" s="20" t="s">
        <v>317</v>
      </c>
      <c r="O817" s="20">
        <f>COUNTIF($H$3:$H$19475,H817)</f>
        <v>49</v>
      </c>
    </row>
    <row r="818" spans="1:15" ht="15.75">
      <c r="A818" s="3" t="s">
        <v>383</v>
      </c>
      <c r="B818" s="57">
        <v>10.01</v>
      </c>
      <c r="C818" s="41"/>
      <c r="D818" s="15">
        <v>5</v>
      </c>
      <c r="E818" s="15" t="s">
        <v>43</v>
      </c>
      <c r="F818" s="30" t="s">
        <v>157</v>
      </c>
      <c r="G818" s="31" t="s">
        <v>450</v>
      </c>
      <c r="H818" s="30">
        <v>8446</v>
      </c>
      <c r="I818" s="47">
        <v>34711</v>
      </c>
      <c r="J818" s="47">
        <v>40346</v>
      </c>
      <c r="K818" s="15">
        <f>DATEDIF(I818,J818,"Y")</f>
        <v>15</v>
      </c>
      <c r="L818" s="16" t="str">
        <f>VLOOKUP(YEAR(I818),Categorias!A:B,2,0)</f>
        <v>CADETE</v>
      </c>
      <c r="N818" s="20" t="s">
        <v>242</v>
      </c>
      <c r="O818" s="20">
        <f>COUNTIF($H$3:$H$19475,H818)</f>
        <v>9</v>
      </c>
    </row>
    <row r="819" spans="1:15" ht="15.75">
      <c r="A819" s="3" t="s">
        <v>98</v>
      </c>
      <c r="B819" s="57">
        <v>8.74</v>
      </c>
      <c r="D819" s="35" t="s">
        <v>67</v>
      </c>
      <c r="E819" s="15" t="s">
        <v>43</v>
      </c>
      <c r="F819" s="30" t="s">
        <v>84</v>
      </c>
      <c r="G819" s="31" t="s">
        <v>267</v>
      </c>
      <c r="H819" s="32">
        <v>7330</v>
      </c>
      <c r="I819" s="25">
        <v>33696</v>
      </c>
      <c r="J819" s="47">
        <v>40257</v>
      </c>
      <c r="K819" s="15">
        <f>DATEDIF(I819,J819,"Y")</f>
        <v>17</v>
      </c>
      <c r="L819" s="16" t="str">
        <f>VLOOKUP(YEAR(I819),Categorias!A:B,2,0)</f>
        <v>JUNIOR</v>
      </c>
      <c r="M819" s="20"/>
      <c r="N819" s="4" t="s">
        <v>317</v>
      </c>
      <c r="O819" s="20">
        <f>COUNTIF($H$3:$H$19475,H819)</f>
        <v>2</v>
      </c>
    </row>
    <row r="820" spans="1:15" ht="15.75">
      <c r="A820" s="3" t="s">
        <v>98</v>
      </c>
      <c r="B820" s="57">
        <v>12.56</v>
      </c>
      <c r="C820" s="41"/>
      <c r="D820" s="35">
        <v>3</v>
      </c>
      <c r="E820" s="15" t="s">
        <v>43</v>
      </c>
      <c r="F820" s="30" t="s">
        <v>176</v>
      </c>
      <c r="G820" s="31" t="s">
        <v>177</v>
      </c>
      <c r="H820" s="30">
        <v>2811</v>
      </c>
      <c r="I820" s="47">
        <v>31411</v>
      </c>
      <c r="J820" s="47">
        <v>40346</v>
      </c>
      <c r="K820" s="15">
        <f>DATEDIF(I820,J820,"Y")</f>
        <v>24</v>
      </c>
      <c r="L820" s="16" t="str">
        <f>VLOOKUP(YEAR(I820),Categorias!A:B,2,0)</f>
        <v>SENIOR</v>
      </c>
      <c r="N820" s="20" t="s">
        <v>242</v>
      </c>
      <c r="O820" s="20">
        <f>COUNTIF($H$3:$H$19475,H820)</f>
        <v>13</v>
      </c>
    </row>
    <row r="821" spans="1:15" s="4" customFormat="1" ht="15.75">
      <c r="A821" s="15" t="s">
        <v>98</v>
      </c>
      <c r="B821" s="46">
        <v>29.02</v>
      </c>
      <c r="C821" s="41"/>
      <c r="D821" s="35">
        <v>2</v>
      </c>
      <c r="E821" s="15" t="s">
        <v>10</v>
      </c>
      <c r="F821" s="32" t="s">
        <v>111</v>
      </c>
      <c r="G821" s="31" t="s">
        <v>112</v>
      </c>
      <c r="H821" s="32">
        <v>2231</v>
      </c>
      <c r="I821" s="47">
        <v>34646</v>
      </c>
      <c r="J821" s="47">
        <v>40138</v>
      </c>
      <c r="K821" s="15">
        <f>DATEDIF(I821,J821,"Y")</f>
        <v>15</v>
      </c>
      <c r="L821" s="16" t="str">
        <f>VLOOKUP(YEAR(I821),Categorias!A:B,2,0)</f>
        <v>JUVENIL</v>
      </c>
      <c r="M821" s="28"/>
      <c r="N821" s="4" t="s">
        <v>113</v>
      </c>
      <c r="O821" s="20">
        <f>COUNTIF($H$3:$H$19475,H821)</f>
        <v>19</v>
      </c>
    </row>
    <row r="822" spans="1:15" s="4" customFormat="1" ht="15.75">
      <c r="A822" s="15" t="s">
        <v>98</v>
      </c>
      <c r="B822" s="57">
        <v>29.49</v>
      </c>
      <c r="C822" s="23"/>
      <c r="D822" s="46">
        <v>3</v>
      </c>
      <c r="E822" s="15" t="s">
        <v>10</v>
      </c>
      <c r="F822" s="30" t="s">
        <v>79</v>
      </c>
      <c r="G822" s="31" t="s">
        <v>80</v>
      </c>
      <c r="H822" s="30">
        <v>2827</v>
      </c>
      <c r="I822" s="47">
        <v>34498</v>
      </c>
      <c r="J822" s="47">
        <v>40131</v>
      </c>
      <c r="K822" s="15">
        <f>DATEDIF(I822,J822,"Y")</f>
        <v>15</v>
      </c>
      <c r="L822" s="16" t="str">
        <f>VLOOKUP(YEAR(I822),Categorias!A:B,2,0)</f>
        <v>JUVENIL</v>
      </c>
      <c r="M822" s="19"/>
      <c r="N822" s="20" t="s">
        <v>78</v>
      </c>
      <c r="O822" s="20">
        <f>COUNTIF($H$3:$H$19475,H822)</f>
        <v>16</v>
      </c>
    </row>
    <row r="823" spans="1:15" s="4" customFormat="1" ht="15.75">
      <c r="A823" s="3" t="s">
        <v>98</v>
      </c>
      <c r="B823" s="46">
        <v>34.07</v>
      </c>
      <c r="C823" s="41"/>
      <c r="D823" s="46">
        <v>4</v>
      </c>
      <c r="E823" s="15" t="s">
        <v>10</v>
      </c>
      <c r="F823" s="30" t="s">
        <v>75</v>
      </c>
      <c r="G823" s="31" t="s">
        <v>76</v>
      </c>
      <c r="H823" s="32">
        <v>2834</v>
      </c>
      <c r="I823" s="47">
        <v>35374</v>
      </c>
      <c r="J823" s="47">
        <v>40313</v>
      </c>
      <c r="K823" s="15">
        <f>DATEDIF(I823,J823,"Y")</f>
        <v>13</v>
      </c>
      <c r="L823" s="16" t="str">
        <f>VLOOKUP(YEAR(I823),Categorias!A:B,2,0)</f>
        <v>CADETE</v>
      </c>
      <c r="M823" s="19"/>
      <c r="N823" s="20" t="s">
        <v>365</v>
      </c>
      <c r="O823" s="20">
        <f>COUNTIF($H$3:$H$19475,H823)</f>
        <v>47</v>
      </c>
    </row>
    <row r="824" spans="1:15" ht="15.75">
      <c r="A824" s="3" t="s">
        <v>98</v>
      </c>
      <c r="B824" s="46">
        <v>34.22</v>
      </c>
      <c r="C824" s="41"/>
      <c r="D824" s="46" t="s">
        <v>67</v>
      </c>
      <c r="E824" s="15" t="s">
        <v>10</v>
      </c>
      <c r="F824" s="30" t="s">
        <v>75</v>
      </c>
      <c r="G824" s="31" t="s">
        <v>76</v>
      </c>
      <c r="H824" s="32">
        <v>2834</v>
      </c>
      <c r="I824" s="47">
        <v>35374</v>
      </c>
      <c r="J824" s="47">
        <v>40328</v>
      </c>
      <c r="K824" s="15">
        <f>DATEDIF(I824,J824,"Y")</f>
        <v>13</v>
      </c>
      <c r="L824" s="16" t="str">
        <f>VLOOKUP(YEAR(I824),Categorias!A:B,2,0)</f>
        <v>CADETE</v>
      </c>
      <c r="N824" s="20" t="s">
        <v>317</v>
      </c>
      <c r="O824" s="20">
        <f>COUNTIF($H$3:$H$19475,H824)</f>
        <v>47</v>
      </c>
    </row>
    <row r="825" spans="1:15" ht="15.75">
      <c r="A825" s="15" t="s">
        <v>121</v>
      </c>
      <c r="B825" s="57">
        <v>24.11</v>
      </c>
      <c r="D825" s="46">
        <v>1</v>
      </c>
      <c r="E825" s="15" t="s">
        <v>10</v>
      </c>
      <c r="F825" s="30" t="s">
        <v>79</v>
      </c>
      <c r="G825" s="31" t="s">
        <v>80</v>
      </c>
      <c r="H825" s="30">
        <v>2827</v>
      </c>
      <c r="I825" s="47">
        <v>34498</v>
      </c>
      <c r="J825" s="47">
        <v>40138</v>
      </c>
      <c r="K825" s="15">
        <f>DATEDIF(I825,J825,"Y")</f>
        <v>15</v>
      </c>
      <c r="L825" s="16" t="str">
        <f>VLOOKUP(YEAR(I825),Categorias!A:B,2,0)</f>
        <v>JUVENIL</v>
      </c>
      <c r="N825" s="20" t="s">
        <v>123</v>
      </c>
      <c r="O825" s="20">
        <f>COUNTIF($H$3:$H$19475,H825)</f>
        <v>16</v>
      </c>
    </row>
    <row r="826" spans="1:15" ht="15.75">
      <c r="A826" s="15" t="s">
        <v>121</v>
      </c>
      <c r="B826" s="57">
        <v>28.95</v>
      </c>
      <c r="D826" s="46">
        <v>4</v>
      </c>
      <c r="E826" s="15" t="s">
        <v>10</v>
      </c>
      <c r="F826" s="30" t="s">
        <v>79</v>
      </c>
      <c r="G826" s="31" t="s">
        <v>80</v>
      </c>
      <c r="H826" s="30">
        <v>2827</v>
      </c>
      <c r="I826" s="47">
        <v>34498</v>
      </c>
      <c r="J826" s="47">
        <v>40166</v>
      </c>
      <c r="K826" s="15">
        <f>DATEDIF(I826,J826,"Y")</f>
        <v>15</v>
      </c>
      <c r="L826" s="16" t="str">
        <f>VLOOKUP(YEAR(I826),Categorias!A:B,2,0)</f>
        <v>JUVENIL</v>
      </c>
      <c r="N826" s="20" t="s">
        <v>184</v>
      </c>
      <c r="O826" s="20">
        <f>COUNTIF($H$3:$H$19475,H826)</f>
        <v>16</v>
      </c>
    </row>
    <row r="827" spans="1:15" ht="15.75">
      <c r="A827" s="3" t="s">
        <v>254</v>
      </c>
      <c r="B827" s="3">
        <v>22.63</v>
      </c>
      <c r="C827" s="34"/>
      <c r="D827" s="35" t="s">
        <v>67</v>
      </c>
      <c r="E827" s="19" t="s">
        <v>10</v>
      </c>
      <c r="F827" s="42" t="s">
        <v>201</v>
      </c>
      <c r="G827" s="43" t="s">
        <v>333</v>
      </c>
      <c r="H827" s="42">
        <v>6745</v>
      </c>
      <c r="I827" s="25">
        <v>33178</v>
      </c>
      <c r="J827" s="47">
        <v>40257</v>
      </c>
      <c r="K827" s="15">
        <f>DATEDIF(I827,J827,"Y")</f>
        <v>19</v>
      </c>
      <c r="L827" s="16" t="str">
        <f>VLOOKUP(YEAR(I827),Categorias!A:B,2,0)</f>
        <v>PROMESA</v>
      </c>
      <c r="N827" s="4" t="s">
        <v>317</v>
      </c>
      <c r="O827" s="20">
        <f>COUNTIF($H$3:$H$19475,H827)</f>
        <v>2</v>
      </c>
    </row>
    <row r="828" spans="1:15" ht="15.75">
      <c r="A828" s="15" t="s">
        <v>254</v>
      </c>
      <c r="B828" s="57">
        <v>30.39</v>
      </c>
      <c r="C828" s="41"/>
      <c r="D828" s="19" t="s">
        <v>67</v>
      </c>
      <c r="E828" s="15" t="s">
        <v>10</v>
      </c>
      <c r="F828" s="30" t="s">
        <v>158</v>
      </c>
      <c r="G828" s="31" t="s">
        <v>159</v>
      </c>
      <c r="H828" s="30">
        <v>726</v>
      </c>
      <c r="I828" s="47">
        <v>31965</v>
      </c>
      <c r="J828" s="47">
        <v>40307</v>
      </c>
      <c r="K828" s="15">
        <f>DATEDIF(I828,J828,"Y")</f>
        <v>22</v>
      </c>
      <c r="L828" s="16" t="s">
        <v>19</v>
      </c>
      <c r="N828" s="4" t="s">
        <v>196</v>
      </c>
      <c r="O828" s="20">
        <f>COUNTIF($H$3:$H$19475,H828)</f>
        <v>91</v>
      </c>
    </row>
    <row r="829" spans="1:15" ht="15.75">
      <c r="A829" s="3" t="s">
        <v>254</v>
      </c>
      <c r="B829" s="57">
        <v>31.26</v>
      </c>
      <c r="C829" s="41"/>
      <c r="D829" s="3">
        <v>8</v>
      </c>
      <c r="E829" s="15" t="s">
        <v>10</v>
      </c>
      <c r="F829" s="30" t="s">
        <v>158</v>
      </c>
      <c r="G829" s="31" t="s">
        <v>159</v>
      </c>
      <c r="H829" s="30">
        <v>726</v>
      </c>
      <c r="I829" s="47">
        <v>31965</v>
      </c>
      <c r="J829" s="47">
        <v>40201</v>
      </c>
      <c r="K829" s="15">
        <f>DATEDIF(I829,J829,"Y")</f>
        <v>22</v>
      </c>
      <c r="L829" s="16" t="str">
        <f>VLOOKUP(YEAR(I829),Categorias!A:B,2,0)</f>
        <v>SENIOR</v>
      </c>
      <c r="M829" s="15"/>
      <c r="N829" s="50" t="s">
        <v>253</v>
      </c>
      <c r="O829" s="20">
        <f>COUNTIF($H$3:$H$19475,H829)</f>
        <v>91</v>
      </c>
    </row>
    <row r="830" spans="1:15" ht="15.75">
      <c r="A830" s="3" t="s">
        <v>254</v>
      </c>
      <c r="B830" s="57">
        <v>33.42</v>
      </c>
      <c r="C830" s="41"/>
      <c r="D830" s="3">
        <v>8</v>
      </c>
      <c r="E830" s="15" t="s">
        <v>10</v>
      </c>
      <c r="F830" s="30" t="s">
        <v>158</v>
      </c>
      <c r="G830" s="31" t="s">
        <v>159</v>
      </c>
      <c r="H830" s="30">
        <v>726</v>
      </c>
      <c r="I830" s="47">
        <v>31965</v>
      </c>
      <c r="J830" s="47">
        <v>40346</v>
      </c>
      <c r="K830" s="15">
        <f>DATEDIF(I830,J830,"Y")</f>
        <v>22</v>
      </c>
      <c r="L830" s="16" t="str">
        <f>VLOOKUP(YEAR(I830),Categorias!A:B,2,0)</f>
        <v>SENIOR</v>
      </c>
      <c r="N830" s="20" t="s">
        <v>242</v>
      </c>
      <c r="O830" s="20">
        <f>COUNTIF($H$3:$H$19475,H830)</f>
        <v>91</v>
      </c>
    </row>
    <row r="831" spans="1:15" ht="15.75">
      <c r="A831" s="15" t="s">
        <v>254</v>
      </c>
      <c r="B831" s="57">
        <v>33.48</v>
      </c>
      <c r="C831" s="41"/>
      <c r="D831" s="19" t="s">
        <v>67</v>
      </c>
      <c r="E831" s="15" t="s">
        <v>10</v>
      </c>
      <c r="F831" s="30" t="s">
        <v>158</v>
      </c>
      <c r="G831" s="31" t="s">
        <v>159</v>
      </c>
      <c r="H831" s="30">
        <v>726</v>
      </c>
      <c r="I831" s="47">
        <v>31965</v>
      </c>
      <c r="J831" s="47">
        <v>40335</v>
      </c>
      <c r="K831" s="15">
        <f>DATEDIF(I831,J831,"Y")</f>
        <v>22</v>
      </c>
      <c r="L831" s="16" t="str">
        <f>VLOOKUP(YEAR(I831),Categorias!A:B,2,0)</f>
        <v>SENIOR</v>
      </c>
      <c r="N831" s="20" t="s">
        <v>305</v>
      </c>
      <c r="O831" s="20">
        <f>COUNTIF($H$3:$H$19475,H831)</f>
        <v>91</v>
      </c>
    </row>
    <row r="832" spans="1:15" ht="15.75">
      <c r="A832" s="15" t="s">
        <v>254</v>
      </c>
      <c r="B832" s="57">
        <v>35.58</v>
      </c>
      <c r="C832" s="41"/>
      <c r="D832" s="3">
        <v>5</v>
      </c>
      <c r="E832" s="15" t="s">
        <v>10</v>
      </c>
      <c r="F832" s="30" t="s">
        <v>158</v>
      </c>
      <c r="G832" s="31" t="s">
        <v>159</v>
      </c>
      <c r="H832" s="30">
        <v>726</v>
      </c>
      <c r="I832" s="47">
        <v>31965</v>
      </c>
      <c r="J832" s="47">
        <v>40278</v>
      </c>
      <c r="K832" s="15">
        <f>DATEDIF(I832,J832,"Y")</f>
        <v>22</v>
      </c>
      <c r="L832" s="16" t="str">
        <f>VLOOKUP(YEAR(I832),Categorias!A:B,2,0)</f>
        <v>SENIOR</v>
      </c>
      <c r="N832" s="20" t="s">
        <v>305</v>
      </c>
      <c r="O832" s="20">
        <f>COUNTIF($H$3:$H$19475,H832)</f>
        <v>91</v>
      </c>
    </row>
    <row r="833" spans="1:15" ht="15.75">
      <c r="A833" s="3" t="s">
        <v>254</v>
      </c>
      <c r="B833" s="81">
        <v>39.3</v>
      </c>
      <c r="C833" s="3"/>
      <c r="D833" s="19" t="s">
        <v>67</v>
      </c>
      <c r="E833" s="15" t="s">
        <v>10</v>
      </c>
      <c r="F833" s="30" t="s">
        <v>306</v>
      </c>
      <c r="G833" s="43" t="s">
        <v>307</v>
      </c>
      <c r="H833" s="30">
        <v>3123</v>
      </c>
      <c r="I833" s="25">
        <v>24074</v>
      </c>
      <c r="J833" s="47">
        <v>40286</v>
      </c>
      <c r="K833" s="15">
        <f>DATEDIF(I833,J833,"Y")</f>
        <v>44</v>
      </c>
      <c r="L833" s="16" t="str">
        <f>VLOOKUP(YEAR(I833),Categorias!A:B,2,0)</f>
        <v>VETERANO</v>
      </c>
      <c r="N833" s="4" t="s">
        <v>356</v>
      </c>
      <c r="O833" s="20">
        <f>COUNTIF($H$3:$H$19475,H833)</f>
        <v>6</v>
      </c>
    </row>
    <row r="834" spans="1:15" s="4" customFormat="1" ht="15.75">
      <c r="A834" s="3" t="s">
        <v>254</v>
      </c>
      <c r="B834" s="81">
        <v>39.9</v>
      </c>
      <c r="C834" s="34"/>
      <c r="D834" s="35" t="s">
        <v>67</v>
      </c>
      <c r="E834" s="19" t="s">
        <v>10</v>
      </c>
      <c r="F834" s="30" t="s">
        <v>257</v>
      </c>
      <c r="G834" s="31" t="s">
        <v>258</v>
      </c>
      <c r="H834" s="30">
        <v>2867</v>
      </c>
      <c r="I834" s="47">
        <v>30424</v>
      </c>
      <c r="J834" s="47">
        <v>40257</v>
      </c>
      <c r="K834" s="15">
        <f>DATEDIF(I834,J834,"Y")</f>
        <v>26</v>
      </c>
      <c r="L834" s="16" t="str">
        <f>VLOOKUP(YEAR(I834),Categorias!A:B,2,0)</f>
        <v>SENIOR</v>
      </c>
      <c r="M834" s="19"/>
      <c r="N834" s="4" t="s">
        <v>317</v>
      </c>
      <c r="O834" s="20">
        <f>COUNTIF($H$3:$H$19475,H834)</f>
        <v>5</v>
      </c>
    </row>
    <row r="835" spans="1:15" ht="15.75">
      <c r="A835" s="19" t="s">
        <v>254</v>
      </c>
      <c r="B835" s="19">
        <v>41.64</v>
      </c>
      <c r="D835" s="19">
        <v>7</v>
      </c>
      <c r="E835" s="19" t="s">
        <v>10</v>
      </c>
      <c r="F835" s="19" t="s">
        <v>306</v>
      </c>
      <c r="G835" s="19" t="s">
        <v>307</v>
      </c>
      <c r="H835" s="19">
        <v>3123</v>
      </c>
      <c r="I835" s="24">
        <v>24074</v>
      </c>
      <c r="J835" s="24">
        <v>40229</v>
      </c>
      <c r="K835" s="15">
        <f>DATEDIF(I835,J835,"Y")</f>
        <v>44</v>
      </c>
      <c r="L835" s="16" t="str">
        <f>VLOOKUP(YEAR(I835),Categorias!A:B,2,0)</f>
        <v>VETERANO</v>
      </c>
      <c r="N835" s="20" t="s">
        <v>253</v>
      </c>
      <c r="O835" s="20">
        <f>COUNTIF($H$3:$H$19475,H835)</f>
        <v>6</v>
      </c>
    </row>
    <row r="836" spans="1:15" ht="15.75">
      <c r="A836" s="3" t="s">
        <v>254</v>
      </c>
      <c r="B836" s="81">
        <v>41.8</v>
      </c>
      <c r="C836" s="34"/>
      <c r="D836" s="19" t="s">
        <v>67</v>
      </c>
      <c r="E836" s="15" t="s">
        <v>10</v>
      </c>
      <c r="F836" s="30" t="s">
        <v>257</v>
      </c>
      <c r="G836" s="31" t="s">
        <v>258</v>
      </c>
      <c r="H836" s="30">
        <v>2867</v>
      </c>
      <c r="I836" s="47">
        <v>30424</v>
      </c>
      <c r="J836" s="47">
        <v>40286</v>
      </c>
      <c r="K836" s="15">
        <f>DATEDIF(I836,J836,"Y")</f>
        <v>27</v>
      </c>
      <c r="L836" s="16" t="str">
        <f>VLOOKUP(YEAR(I836),Categorias!A:B,2,0)</f>
        <v>SENIOR</v>
      </c>
      <c r="N836" s="4" t="s">
        <v>356</v>
      </c>
      <c r="O836" s="20">
        <f>COUNTIF($H$3:$H$19475,H836)</f>
        <v>5</v>
      </c>
    </row>
    <row r="837" spans="1:15" ht="15.75">
      <c r="A837" s="15" t="s">
        <v>95</v>
      </c>
      <c r="B837" s="57">
        <v>2.08</v>
      </c>
      <c r="C837" s="41"/>
      <c r="D837" s="46" t="s">
        <v>67</v>
      </c>
      <c r="E837" s="15" t="s">
        <v>43</v>
      </c>
      <c r="F837" s="30" t="s">
        <v>51</v>
      </c>
      <c r="G837" s="31" t="s">
        <v>52</v>
      </c>
      <c r="H837" s="32" t="s">
        <v>225</v>
      </c>
      <c r="I837" s="47">
        <v>37089</v>
      </c>
      <c r="J837" s="47">
        <v>40138</v>
      </c>
      <c r="K837" s="15">
        <f>DATEDIF(I837,J837,"Y")</f>
        <v>8</v>
      </c>
      <c r="L837" s="16" t="str">
        <f>VLOOKUP(YEAR(I837),Categorias!A:B,2,0)</f>
        <v>BENJAMIN</v>
      </c>
      <c r="N837" s="20" t="s">
        <v>123</v>
      </c>
      <c r="O837" s="20">
        <f>COUNTIF($H$3:$H$19475,H837)</f>
        <v>21</v>
      </c>
    </row>
    <row r="838" spans="1:15" ht="15.75">
      <c r="A838" s="15" t="s">
        <v>95</v>
      </c>
      <c r="B838" s="57">
        <v>2.13</v>
      </c>
      <c r="C838" s="41"/>
      <c r="D838" s="46">
        <v>31</v>
      </c>
      <c r="E838" s="15" t="s">
        <v>43</v>
      </c>
      <c r="F838" s="30" t="s">
        <v>51</v>
      </c>
      <c r="G838" s="31" t="s">
        <v>52</v>
      </c>
      <c r="H838" s="32" t="s">
        <v>225</v>
      </c>
      <c r="I838" s="47">
        <v>37089</v>
      </c>
      <c r="J838" s="47">
        <v>40131</v>
      </c>
      <c r="K838" s="15">
        <f>DATEDIF(I838,J838,"Y")</f>
        <v>8</v>
      </c>
      <c r="L838" s="16" t="str">
        <f>VLOOKUP(YEAR(I838),Categorias!A:B,2,0)</f>
        <v>BENJAMIN</v>
      </c>
      <c r="N838" s="20" t="s">
        <v>78</v>
      </c>
      <c r="O838" s="20">
        <f>COUNTIF($H$3:$H$19475,H838)</f>
        <v>21</v>
      </c>
    </row>
    <row r="839" spans="1:15" s="50" customFormat="1" ht="15.75">
      <c r="A839" s="15" t="s">
        <v>95</v>
      </c>
      <c r="B839" s="57">
        <v>2.3</v>
      </c>
      <c r="C839" s="23"/>
      <c r="D839" s="19">
        <v>35</v>
      </c>
      <c r="E839" s="3" t="s">
        <v>10</v>
      </c>
      <c r="F839" s="19" t="s">
        <v>90</v>
      </c>
      <c r="G839" s="19" t="s">
        <v>91</v>
      </c>
      <c r="H839" s="32" t="s">
        <v>226</v>
      </c>
      <c r="I839" s="24">
        <v>37037</v>
      </c>
      <c r="J839" s="47">
        <v>40131</v>
      </c>
      <c r="K839" s="15">
        <f>DATEDIF(I839,J839,"Y")</f>
        <v>8</v>
      </c>
      <c r="L839" s="16" t="str">
        <f>VLOOKUP(YEAR(I839),Categorias!A:B,2,0)</f>
        <v>BENJAMIN</v>
      </c>
      <c r="M839" s="19"/>
      <c r="N839" s="20" t="s">
        <v>78</v>
      </c>
      <c r="O839" s="20">
        <f>COUNTIF($H$3:$H$19475,H839)</f>
        <v>4</v>
      </c>
    </row>
    <row r="840" spans="1:15" ht="15.75">
      <c r="A840" s="15" t="s">
        <v>95</v>
      </c>
      <c r="B840" s="57">
        <v>2.66</v>
      </c>
      <c r="C840" s="41"/>
      <c r="D840" s="46">
        <v>6</v>
      </c>
      <c r="E840" s="15" t="s">
        <v>43</v>
      </c>
      <c r="F840" s="30" t="s">
        <v>51</v>
      </c>
      <c r="G840" s="31" t="s">
        <v>52</v>
      </c>
      <c r="H840" s="32" t="s">
        <v>225</v>
      </c>
      <c r="I840" s="47">
        <v>37089</v>
      </c>
      <c r="J840" s="47">
        <v>40325</v>
      </c>
      <c r="K840" s="15">
        <f>DATEDIF(I840,J840,"Y")</f>
        <v>8</v>
      </c>
      <c r="L840" s="16" t="str">
        <f>VLOOKUP(YEAR(I840),Categorias!A:B,2,0)</f>
        <v>BENJAMIN</v>
      </c>
      <c r="N840" s="20" t="s">
        <v>351</v>
      </c>
      <c r="O840" s="20">
        <f>COUNTIF($H$3:$H$19475,H840)</f>
        <v>21</v>
      </c>
    </row>
    <row r="841" spans="1:15" ht="15.75">
      <c r="A841" s="15" t="s">
        <v>95</v>
      </c>
      <c r="B841" s="57">
        <v>2.77</v>
      </c>
      <c r="C841" s="41"/>
      <c r="D841" s="46" t="s">
        <v>67</v>
      </c>
      <c r="E841" s="19" t="s">
        <v>43</v>
      </c>
      <c r="F841" s="32" t="s">
        <v>56</v>
      </c>
      <c r="G841" s="31" t="s">
        <v>130</v>
      </c>
      <c r="H841" s="32" t="s">
        <v>230</v>
      </c>
      <c r="I841" s="24">
        <v>35899</v>
      </c>
      <c r="J841" s="47">
        <v>40138</v>
      </c>
      <c r="K841" s="15">
        <f>DATEDIF(I841,J841,"Y")</f>
        <v>11</v>
      </c>
      <c r="L841" s="16" t="str">
        <f>VLOOKUP(YEAR(I841),Categorias!A:B,2,0)</f>
        <v>ALEVIN</v>
      </c>
      <c r="N841" s="20" t="s">
        <v>123</v>
      </c>
      <c r="O841" s="20">
        <f>COUNTIF($H$3:$H$19475,H841)</f>
        <v>8</v>
      </c>
    </row>
    <row r="842" spans="1:15" ht="15.75">
      <c r="A842" s="15" t="s">
        <v>95</v>
      </c>
      <c r="B842" s="57">
        <v>2.77</v>
      </c>
      <c r="C842" s="41"/>
      <c r="D842" s="46">
        <v>5</v>
      </c>
      <c r="E842" s="15" t="s">
        <v>43</v>
      </c>
      <c r="F842" s="30" t="s">
        <v>53</v>
      </c>
      <c r="G842" s="31" t="s">
        <v>451</v>
      </c>
      <c r="H842" s="30" t="s">
        <v>229</v>
      </c>
      <c r="I842" s="47">
        <v>36136</v>
      </c>
      <c r="J842" s="47">
        <v>40188</v>
      </c>
      <c r="K842" s="15">
        <f>DATEDIF(I842,J842,"Y")</f>
        <v>11</v>
      </c>
      <c r="L842" s="16" t="str">
        <f>VLOOKUP(YEAR(I842),Categorias!A:B,2,0)</f>
        <v>ALEVIN</v>
      </c>
      <c r="N842" s="20" t="s">
        <v>242</v>
      </c>
      <c r="O842" s="20">
        <f>COUNTIF($H$3:$H$19475,H842)</f>
        <v>15</v>
      </c>
    </row>
    <row r="843" spans="1:15" ht="15.75">
      <c r="A843" s="15" t="s">
        <v>95</v>
      </c>
      <c r="B843" s="57">
        <v>2.85</v>
      </c>
      <c r="C843" s="41"/>
      <c r="D843" s="46">
        <v>4</v>
      </c>
      <c r="E843" s="15" t="s">
        <v>43</v>
      </c>
      <c r="F843" s="32" t="s">
        <v>84</v>
      </c>
      <c r="G843" s="31" t="s">
        <v>85</v>
      </c>
      <c r="H843" s="32" t="s">
        <v>224</v>
      </c>
      <c r="I843" s="24">
        <v>35600</v>
      </c>
      <c r="J843" s="47">
        <v>40188</v>
      </c>
      <c r="K843" s="15">
        <f>DATEDIF(I843,J843,"Y")</f>
        <v>12</v>
      </c>
      <c r="L843" s="16" t="str">
        <f>VLOOKUP(YEAR(I843),Categorias!A:B,2,0)</f>
        <v>INFANTIL</v>
      </c>
      <c r="N843" s="20" t="s">
        <v>242</v>
      </c>
      <c r="O843" s="20">
        <f>COUNTIF($H$3:$H$19475,H843)</f>
        <v>21</v>
      </c>
    </row>
    <row r="844" spans="1:15" ht="15.75">
      <c r="A844" s="15" t="s">
        <v>95</v>
      </c>
      <c r="B844" s="57">
        <v>2.93</v>
      </c>
      <c r="C844" s="23">
        <v>0</v>
      </c>
      <c r="D844" s="19">
        <v>8</v>
      </c>
      <c r="E844" s="15" t="s">
        <v>43</v>
      </c>
      <c r="F844" s="30" t="s">
        <v>88</v>
      </c>
      <c r="G844" s="30" t="s">
        <v>89</v>
      </c>
      <c r="H844" s="32">
        <v>9010</v>
      </c>
      <c r="I844" s="25">
        <v>35428</v>
      </c>
      <c r="J844" s="47">
        <v>40188</v>
      </c>
      <c r="K844" s="15">
        <f>DATEDIF(I844,J844,"Y")</f>
        <v>13</v>
      </c>
      <c r="L844" s="16" t="str">
        <f>VLOOKUP(YEAR(I844),Categorias!A:B,2,0)</f>
        <v>CADETE</v>
      </c>
      <c r="N844" s="20" t="s">
        <v>242</v>
      </c>
      <c r="O844" s="20">
        <f>COUNTIF($H$3:$H$19475,H844)</f>
        <v>4</v>
      </c>
    </row>
    <row r="845" spans="1:15" ht="15.75">
      <c r="A845" s="15" t="s">
        <v>95</v>
      </c>
      <c r="B845" s="57">
        <v>3.2</v>
      </c>
      <c r="C845" s="41"/>
      <c r="D845" s="46" t="s">
        <v>67</v>
      </c>
      <c r="E845" s="15" t="s">
        <v>43</v>
      </c>
      <c r="F845" s="30" t="s">
        <v>53</v>
      </c>
      <c r="G845" s="31" t="s">
        <v>451</v>
      </c>
      <c r="H845" s="30" t="s">
        <v>229</v>
      </c>
      <c r="I845" s="47">
        <v>36136</v>
      </c>
      <c r="J845" s="47">
        <v>40138</v>
      </c>
      <c r="K845" s="15">
        <f>DATEDIF(I845,J845,"Y")</f>
        <v>10</v>
      </c>
      <c r="L845" s="16" t="str">
        <f>VLOOKUP(YEAR(I845),Categorias!A:B,2,0)</f>
        <v>ALEVIN</v>
      </c>
      <c r="N845" s="20" t="s">
        <v>123</v>
      </c>
      <c r="O845" s="20">
        <f>COUNTIF($H$3:$H$19475,H845)</f>
        <v>15</v>
      </c>
    </row>
    <row r="846" spans="1:15" ht="15.75">
      <c r="A846" s="15" t="s">
        <v>95</v>
      </c>
      <c r="B846" s="57">
        <v>3.33</v>
      </c>
      <c r="C846" s="41"/>
      <c r="D846" s="46">
        <v>13</v>
      </c>
      <c r="E846" s="15" t="s">
        <v>43</v>
      </c>
      <c r="F846" s="32" t="s">
        <v>84</v>
      </c>
      <c r="G846" s="31" t="s">
        <v>85</v>
      </c>
      <c r="H846" s="32" t="s">
        <v>224</v>
      </c>
      <c r="I846" s="24">
        <v>35600</v>
      </c>
      <c r="J846" s="47">
        <v>40258</v>
      </c>
      <c r="K846" s="15">
        <f>DATEDIF(I846,J846,"Y")</f>
        <v>12</v>
      </c>
      <c r="L846" s="16" t="str">
        <f>VLOOKUP(YEAR(I846),Categorias!A:B,2,0)</f>
        <v>INFANTIL</v>
      </c>
      <c r="N846" s="20" t="s">
        <v>78</v>
      </c>
      <c r="O846" s="20">
        <f>COUNTIF($H$3:$H$19475,H846)</f>
        <v>21</v>
      </c>
    </row>
    <row r="847" spans="1:15" ht="15.75">
      <c r="A847" s="15" t="s">
        <v>95</v>
      </c>
      <c r="B847" s="57">
        <v>3.55</v>
      </c>
      <c r="C847" s="41">
        <v>-0.2</v>
      </c>
      <c r="D847" s="46">
        <v>6</v>
      </c>
      <c r="E847" s="15" t="s">
        <v>43</v>
      </c>
      <c r="F847" s="30" t="s">
        <v>82</v>
      </c>
      <c r="G847" s="31" t="s">
        <v>83</v>
      </c>
      <c r="H847" s="30">
        <v>2250</v>
      </c>
      <c r="I847" s="47">
        <v>35009</v>
      </c>
      <c r="J847" s="47">
        <v>40188</v>
      </c>
      <c r="K847" s="15">
        <f>DATEDIF(I847,J847,"Y")</f>
        <v>14</v>
      </c>
      <c r="L847" s="16" t="str">
        <f>VLOOKUP(YEAR(I847),Categorias!A:B,2,0)</f>
        <v>CADETE</v>
      </c>
      <c r="N847" s="20" t="s">
        <v>242</v>
      </c>
      <c r="O847" s="20">
        <f>COUNTIF($H$3:$H$19475,H847)</f>
        <v>40</v>
      </c>
    </row>
    <row r="848" spans="1:15" ht="15.75">
      <c r="A848" s="53" t="s">
        <v>95</v>
      </c>
      <c r="B848" s="35">
        <v>3.59</v>
      </c>
      <c r="C848" s="62"/>
      <c r="D848" s="53" t="s">
        <v>67</v>
      </c>
      <c r="E848" s="15" t="s">
        <v>10</v>
      </c>
      <c r="F848" s="15" t="s">
        <v>302</v>
      </c>
      <c r="G848" s="19" t="s">
        <v>303</v>
      </c>
      <c r="H848" s="19">
        <v>1771</v>
      </c>
      <c r="I848" s="47">
        <v>17534</v>
      </c>
      <c r="J848" s="47">
        <v>40229</v>
      </c>
      <c r="K848" s="15">
        <f>DATEDIF(I848,J848,"Y")</f>
        <v>62</v>
      </c>
      <c r="L848" s="16" t="s">
        <v>21</v>
      </c>
      <c r="N848" s="4" t="s">
        <v>304</v>
      </c>
      <c r="O848" s="20">
        <f>COUNTIF($H$3:$H$19475,H848)</f>
        <v>8</v>
      </c>
    </row>
    <row r="849" spans="1:15" ht="15.75">
      <c r="A849" s="53" t="s">
        <v>95</v>
      </c>
      <c r="B849" s="57">
        <v>3.69</v>
      </c>
      <c r="C849" s="41"/>
      <c r="D849" s="46">
        <v>6</v>
      </c>
      <c r="E849" s="15" t="s">
        <v>43</v>
      </c>
      <c r="F849" s="32" t="s">
        <v>84</v>
      </c>
      <c r="G849" s="31" t="s">
        <v>85</v>
      </c>
      <c r="H849" s="32" t="s">
        <v>224</v>
      </c>
      <c r="I849" s="24">
        <v>35600</v>
      </c>
      <c r="J849" s="47">
        <v>40264</v>
      </c>
      <c r="K849" s="15">
        <f>DATEDIF(I849,J849,"Y")</f>
        <v>12</v>
      </c>
      <c r="L849" s="16" t="str">
        <f>VLOOKUP(YEAR(I849),Categorias!A:B,2,0)</f>
        <v>INFANTIL</v>
      </c>
      <c r="N849" s="20" t="s">
        <v>242</v>
      </c>
      <c r="O849" s="20">
        <f>COUNTIF($H$3:$H$19475,H849)</f>
        <v>21</v>
      </c>
    </row>
    <row r="850" spans="1:15" ht="15.75">
      <c r="A850" s="3" t="s">
        <v>95</v>
      </c>
      <c r="B850" s="57">
        <v>3.7</v>
      </c>
      <c r="C850" s="41">
        <v>0</v>
      </c>
      <c r="D850" s="35">
        <v>9</v>
      </c>
      <c r="E850" s="15" t="s">
        <v>43</v>
      </c>
      <c r="F850" s="30" t="s">
        <v>82</v>
      </c>
      <c r="G850" s="31" t="s">
        <v>83</v>
      </c>
      <c r="H850" s="30">
        <v>2250</v>
      </c>
      <c r="I850" s="47">
        <v>35009</v>
      </c>
      <c r="J850" s="47">
        <v>40352</v>
      </c>
      <c r="K850" s="15">
        <f>DATEDIF(I850,J850,"Y")</f>
        <v>14</v>
      </c>
      <c r="L850" s="16" t="str">
        <f>VLOOKUP(YEAR(I850),Categorias!A:B,2,0)</f>
        <v>CADETE</v>
      </c>
      <c r="N850" s="20" t="s">
        <v>184</v>
      </c>
      <c r="O850" s="20">
        <f>COUNTIF($H$3:$H$19475,H850)</f>
        <v>40</v>
      </c>
    </row>
    <row r="851" spans="1:15" ht="15.75">
      <c r="A851" s="3" t="s">
        <v>95</v>
      </c>
      <c r="B851" s="57">
        <v>3.83</v>
      </c>
      <c r="C851" s="41">
        <v>-0.8</v>
      </c>
      <c r="D851" s="46">
        <v>4</v>
      </c>
      <c r="E851" s="15" t="s">
        <v>43</v>
      </c>
      <c r="F851" s="30" t="s">
        <v>82</v>
      </c>
      <c r="G851" s="31" t="s">
        <v>83</v>
      </c>
      <c r="H851" s="30">
        <v>2250</v>
      </c>
      <c r="I851" s="47">
        <v>35009</v>
      </c>
      <c r="J851" s="47">
        <v>40194</v>
      </c>
      <c r="K851" s="15">
        <f>DATEDIF(I851,J851,"Y")</f>
        <v>14</v>
      </c>
      <c r="L851" s="16" t="str">
        <f>VLOOKUP(YEAR(I851),Categorias!A:B,2,0)</f>
        <v>CADETE</v>
      </c>
      <c r="N851" s="20" t="s">
        <v>78</v>
      </c>
      <c r="O851" s="20">
        <f>COUNTIF($H$3:$H$19475,H851)</f>
        <v>40</v>
      </c>
    </row>
    <row r="852" spans="1:15" ht="15.75">
      <c r="A852" s="15" t="s">
        <v>95</v>
      </c>
      <c r="B852" s="57">
        <v>3.87</v>
      </c>
      <c r="C852" s="41">
        <v>-1.3</v>
      </c>
      <c r="D852" s="46" t="s">
        <v>67</v>
      </c>
      <c r="E852" s="15" t="s">
        <v>43</v>
      </c>
      <c r="F852" s="30" t="s">
        <v>81</v>
      </c>
      <c r="G852" s="31" t="s">
        <v>52</v>
      </c>
      <c r="H852" s="30">
        <v>2251</v>
      </c>
      <c r="I852" s="47">
        <v>34900</v>
      </c>
      <c r="J852" s="47">
        <v>40138</v>
      </c>
      <c r="K852" s="15">
        <f>DATEDIF(I852,J852,"Y")</f>
        <v>14</v>
      </c>
      <c r="L852" s="16" t="str">
        <f>VLOOKUP(YEAR(I852),Categorias!A:B,2,0)</f>
        <v>CADETE</v>
      </c>
      <c r="N852" s="20" t="s">
        <v>123</v>
      </c>
      <c r="O852" s="20">
        <f>COUNTIF($H$3:$H$19475,H852)</f>
        <v>49</v>
      </c>
    </row>
    <row r="853" spans="1:15" s="84" customFormat="1" ht="15.75">
      <c r="A853" s="3" t="s">
        <v>95</v>
      </c>
      <c r="B853" s="57">
        <v>3.88</v>
      </c>
      <c r="C853" s="41">
        <v>1.9</v>
      </c>
      <c r="D853" s="35">
        <v>13</v>
      </c>
      <c r="E853" s="15" t="s">
        <v>43</v>
      </c>
      <c r="F853" s="30" t="s">
        <v>82</v>
      </c>
      <c r="G853" s="31" t="s">
        <v>83</v>
      </c>
      <c r="H853" s="30">
        <v>2250</v>
      </c>
      <c r="I853" s="47">
        <v>35009</v>
      </c>
      <c r="J853" s="47">
        <v>40340</v>
      </c>
      <c r="K853" s="15">
        <f>DATEDIF(I853,J853,"Y")</f>
        <v>14</v>
      </c>
      <c r="L853" s="16" t="str">
        <f>VLOOKUP(YEAR(I853),Categorias!A:B,2,0)</f>
        <v>CADETE</v>
      </c>
      <c r="M853" s="19"/>
      <c r="N853" s="20" t="s">
        <v>184</v>
      </c>
      <c r="O853" s="20">
        <f>COUNTIF($H$3:$H$19475,H853)</f>
        <v>40</v>
      </c>
    </row>
    <row r="854" spans="1:15" ht="15.75">
      <c r="A854" s="15" t="s">
        <v>95</v>
      </c>
      <c r="B854" s="57">
        <v>3.91</v>
      </c>
      <c r="C854" s="41">
        <v>-1.4</v>
      </c>
      <c r="D854" s="46" t="s">
        <v>67</v>
      </c>
      <c r="E854" s="15" t="s">
        <v>43</v>
      </c>
      <c r="F854" s="30" t="s">
        <v>82</v>
      </c>
      <c r="G854" s="31" t="s">
        <v>83</v>
      </c>
      <c r="H854" s="30">
        <v>2250</v>
      </c>
      <c r="I854" s="47">
        <v>35009</v>
      </c>
      <c r="J854" s="47">
        <v>40138</v>
      </c>
      <c r="K854" s="15">
        <f>DATEDIF(I854,J854,"Y")</f>
        <v>14</v>
      </c>
      <c r="L854" s="16" t="str">
        <f>VLOOKUP(YEAR(I854),Categorias!A:B,2,0)</f>
        <v>CADETE</v>
      </c>
      <c r="N854" s="20" t="s">
        <v>123</v>
      </c>
      <c r="O854" s="20">
        <f>COUNTIF($H$3:$H$19475,H854)</f>
        <v>40</v>
      </c>
    </row>
    <row r="855" spans="1:15" ht="15.75">
      <c r="A855" s="3" t="s">
        <v>95</v>
      </c>
      <c r="B855" s="46">
        <v>3.91</v>
      </c>
      <c r="C855" s="41"/>
      <c r="D855" s="46">
        <v>13</v>
      </c>
      <c r="E855" s="15" t="s">
        <v>10</v>
      </c>
      <c r="F855" s="32" t="s">
        <v>111</v>
      </c>
      <c r="G855" s="31" t="s">
        <v>112</v>
      </c>
      <c r="H855" s="32">
        <v>2231</v>
      </c>
      <c r="I855" s="47">
        <v>34646</v>
      </c>
      <c r="J855" s="47">
        <v>40194</v>
      </c>
      <c r="K855" s="15">
        <f>DATEDIF(I855,J855,"Y")</f>
        <v>15</v>
      </c>
      <c r="L855" s="16" t="str">
        <f>VLOOKUP(YEAR(I855),Categorias!A:B,2,0)</f>
        <v>JUVENIL</v>
      </c>
      <c r="M855" s="28"/>
      <c r="N855" s="4" t="s">
        <v>113</v>
      </c>
      <c r="O855" s="20">
        <f>COUNTIF($H$3:$H$19475,H855)</f>
        <v>19</v>
      </c>
    </row>
    <row r="856" spans="1:15" ht="15.75">
      <c r="A856" s="3" t="s">
        <v>95</v>
      </c>
      <c r="B856" s="57">
        <v>4.01</v>
      </c>
      <c r="C856" s="41">
        <v>0</v>
      </c>
      <c r="D856" s="46">
        <v>9</v>
      </c>
      <c r="E856" s="15" t="s">
        <v>43</v>
      </c>
      <c r="F856" s="30" t="s">
        <v>82</v>
      </c>
      <c r="G856" s="31" t="s">
        <v>83</v>
      </c>
      <c r="H856" s="30">
        <v>2250</v>
      </c>
      <c r="I856" s="47">
        <v>35009</v>
      </c>
      <c r="J856" s="47">
        <v>40195</v>
      </c>
      <c r="K856" s="15">
        <f>DATEDIF(I856,J856,"Y")</f>
        <v>14</v>
      </c>
      <c r="L856" s="16" t="str">
        <f>VLOOKUP(YEAR(I856),Categorias!A:B,2,0)</f>
        <v>CADETE</v>
      </c>
      <c r="N856" s="20" t="s">
        <v>196</v>
      </c>
      <c r="O856" s="20">
        <f>COUNTIF($H$3:$H$19475,H856)</f>
        <v>40</v>
      </c>
    </row>
    <row r="857" spans="1:15" s="50" customFormat="1" ht="15.75">
      <c r="A857" s="15" t="s">
        <v>95</v>
      </c>
      <c r="B857" s="57">
        <v>4.02</v>
      </c>
      <c r="C857" s="41">
        <v>1.2</v>
      </c>
      <c r="D857" s="46">
        <v>11</v>
      </c>
      <c r="E857" s="15" t="s">
        <v>43</v>
      </c>
      <c r="F857" s="30" t="s">
        <v>81</v>
      </c>
      <c r="G857" s="31" t="s">
        <v>52</v>
      </c>
      <c r="H857" s="30">
        <v>2251</v>
      </c>
      <c r="I857" s="47">
        <v>34900</v>
      </c>
      <c r="J857" s="47">
        <v>40320</v>
      </c>
      <c r="K857" s="15">
        <f>DATEDIF(I857,J857,"Y")</f>
        <v>14</v>
      </c>
      <c r="L857" s="16" t="str">
        <f>VLOOKUP(YEAR(I857),Categorias!A:B,2,0)</f>
        <v>CADETE</v>
      </c>
      <c r="M857" s="19"/>
      <c r="N857" s="4" t="s">
        <v>353</v>
      </c>
      <c r="O857" s="20">
        <f>COUNTIF($H$3:$H$19475,H857)</f>
        <v>49</v>
      </c>
    </row>
    <row r="858" spans="1:15" ht="15.75">
      <c r="A858" s="3" t="s">
        <v>95</v>
      </c>
      <c r="B858" s="57">
        <v>4.04</v>
      </c>
      <c r="C858" s="41">
        <v>-0.9</v>
      </c>
      <c r="D858" s="46">
        <v>2</v>
      </c>
      <c r="E858" s="15" t="s">
        <v>43</v>
      </c>
      <c r="F858" s="30" t="s">
        <v>81</v>
      </c>
      <c r="G858" s="31" t="s">
        <v>52</v>
      </c>
      <c r="H858" s="30">
        <v>2251</v>
      </c>
      <c r="I858" s="47">
        <v>34900</v>
      </c>
      <c r="J858" s="47">
        <v>40194</v>
      </c>
      <c r="K858" s="15">
        <f>DATEDIF(I858,J858,"Y")</f>
        <v>14</v>
      </c>
      <c r="L858" s="16" t="str">
        <f>VLOOKUP(YEAR(I858),Categorias!A:B,2,0)</f>
        <v>CADETE</v>
      </c>
      <c r="N858" s="20" t="s">
        <v>78</v>
      </c>
      <c r="O858" s="20">
        <f>COUNTIF($H$3:$H$19475,H858)</f>
        <v>49</v>
      </c>
    </row>
    <row r="859" spans="1:15" ht="15.75">
      <c r="A859" s="15" t="s">
        <v>95</v>
      </c>
      <c r="B859" s="57">
        <v>4.1</v>
      </c>
      <c r="C859" s="41">
        <v>0</v>
      </c>
      <c r="D859" s="46" t="s">
        <v>67</v>
      </c>
      <c r="E859" s="15" t="s">
        <v>43</v>
      </c>
      <c r="F859" s="30" t="s">
        <v>82</v>
      </c>
      <c r="G859" s="31" t="s">
        <v>83</v>
      </c>
      <c r="H859" s="30">
        <v>2250</v>
      </c>
      <c r="I859" s="47">
        <v>35009</v>
      </c>
      <c r="J859" s="47">
        <v>40174</v>
      </c>
      <c r="K859" s="15">
        <f>DATEDIF(I859,J859,"Y")</f>
        <v>14</v>
      </c>
      <c r="L859" s="16" t="str">
        <f>VLOOKUP(YEAR(I859),Categorias!A:B,2,0)</f>
        <v>CADETE</v>
      </c>
      <c r="N859" s="20" t="s">
        <v>196</v>
      </c>
      <c r="O859" s="20">
        <f>COUNTIF($H$3:$H$19475,H859)</f>
        <v>40</v>
      </c>
    </row>
    <row r="860" spans="1:15" ht="15.75">
      <c r="A860" s="3" t="s">
        <v>95</v>
      </c>
      <c r="B860" s="57">
        <v>4.15</v>
      </c>
      <c r="C860" s="41">
        <v>1.8</v>
      </c>
      <c r="D860" s="46">
        <v>5</v>
      </c>
      <c r="E860" s="15" t="s">
        <v>43</v>
      </c>
      <c r="F860" s="30" t="s">
        <v>81</v>
      </c>
      <c r="G860" s="31" t="s">
        <v>52</v>
      </c>
      <c r="H860" s="30">
        <v>2251</v>
      </c>
      <c r="I860" s="47">
        <v>34900</v>
      </c>
      <c r="J860" s="47">
        <v>40348</v>
      </c>
      <c r="K860" s="15">
        <f>DATEDIF(I860,J860,"Y")</f>
        <v>14</v>
      </c>
      <c r="L860" s="16" t="str">
        <f>VLOOKUP(YEAR(I860),Categorias!A:B,2,0)</f>
        <v>CADETE</v>
      </c>
      <c r="N860" s="4" t="s">
        <v>356</v>
      </c>
      <c r="O860" s="20">
        <f>COUNTIF($H$3:$H$19475,H860)</f>
        <v>49</v>
      </c>
    </row>
    <row r="861" spans="1:15" ht="15.75">
      <c r="A861" s="3" t="s">
        <v>95</v>
      </c>
      <c r="B861" s="57">
        <v>4.24</v>
      </c>
      <c r="C861" s="41">
        <v>0.5</v>
      </c>
      <c r="D861" s="35" t="s">
        <v>67</v>
      </c>
      <c r="E861" s="15" t="s">
        <v>43</v>
      </c>
      <c r="F861" s="30" t="s">
        <v>82</v>
      </c>
      <c r="G861" s="31" t="s">
        <v>83</v>
      </c>
      <c r="H861" s="30">
        <v>2250</v>
      </c>
      <c r="I861" s="47">
        <v>35009</v>
      </c>
      <c r="J861" s="47">
        <v>40257</v>
      </c>
      <c r="K861" s="15">
        <f>DATEDIF(I861,J861,"Y")</f>
        <v>14</v>
      </c>
      <c r="L861" s="16" t="str">
        <f>VLOOKUP(YEAR(I861),Categorias!A:B,2,0)</f>
        <v>CADETE</v>
      </c>
      <c r="M861" s="4"/>
      <c r="N861" s="4" t="s">
        <v>317</v>
      </c>
      <c r="O861" s="20">
        <f>COUNTIF($H$3:$H$19475,H861)</f>
        <v>40</v>
      </c>
    </row>
    <row r="862" spans="1:15" ht="15.75">
      <c r="A862" s="15" t="s">
        <v>95</v>
      </c>
      <c r="B862" s="57">
        <v>4.3</v>
      </c>
      <c r="C862" s="41">
        <v>0.5</v>
      </c>
      <c r="D862" s="46" t="s">
        <v>67</v>
      </c>
      <c r="E862" s="15" t="s">
        <v>43</v>
      </c>
      <c r="F862" s="30" t="s">
        <v>81</v>
      </c>
      <c r="G862" s="31" t="s">
        <v>52</v>
      </c>
      <c r="H862" s="30">
        <v>2251</v>
      </c>
      <c r="I862" s="47">
        <v>34900</v>
      </c>
      <c r="J862" s="47">
        <v>40174</v>
      </c>
      <c r="K862" s="15">
        <f>DATEDIF(I862,J862,"Y")</f>
        <v>14</v>
      </c>
      <c r="L862" s="16" t="str">
        <f>VLOOKUP(YEAR(I862),Categorias!A:B,2,0)</f>
        <v>CADETE</v>
      </c>
      <c r="N862" s="20" t="s">
        <v>196</v>
      </c>
      <c r="O862" s="20">
        <f>COUNTIF($H$3:$H$19475,H862)</f>
        <v>49</v>
      </c>
    </row>
    <row r="863" spans="1:15" ht="15.75">
      <c r="A863" s="3" t="s">
        <v>95</v>
      </c>
      <c r="B863" s="57">
        <v>4.36</v>
      </c>
      <c r="C863" s="41">
        <v>0</v>
      </c>
      <c r="D863" s="35">
        <v>8</v>
      </c>
      <c r="E863" s="15" t="s">
        <v>43</v>
      </c>
      <c r="F863" s="30" t="s">
        <v>82</v>
      </c>
      <c r="G863" s="31" t="s">
        <v>83</v>
      </c>
      <c r="H863" s="30">
        <v>2250</v>
      </c>
      <c r="I863" s="47">
        <v>35009</v>
      </c>
      <c r="J863" s="47">
        <v>40320</v>
      </c>
      <c r="K863" s="15">
        <f>DATEDIF(I863,J863,"Y")</f>
        <v>14</v>
      </c>
      <c r="L863" s="16" t="str">
        <f>VLOOKUP(YEAR(I863),Categorias!A:B,2,0)</f>
        <v>CADETE</v>
      </c>
      <c r="N863" s="4" t="s">
        <v>353</v>
      </c>
      <c r="O863" s="20">
        <f>COUNTIF($H$3:$H$19475,H863)</f>
        <v>40</v>
      </c>
    </row>
    <row r="864" spans="1:15" ht="15.75">
      <c r="A864" s="15" t="s">
        <v>95</v>
      </c>
      <c r="B864" s="57">
        <v>4.43</v>
      </c>
      <c r="C864" s="41">
        <v>0</v>
      </c>
      <c r="D864" s="46" t="s">
        <v>67</v>
      </c>
      <c r="E864" s="15" t="s">
        <v>43</v>
      </c>
      <c r="F864" s="30" t="s">
        <v>81</v>
      </c>
      <c r="G864" s="31" t="s">
        <v>52</v>
      </c>
      <c r="H864" s="30">
        <v>2251</v>
      </c>
      <c r="I864" s="47">
        <v>34900</v>
      </c>
      <c r="J864" s="47">
        <v>40328</v>
      </c>
      <c r="K864" s="15">
        <f>DATEDIF(I864,J864,"Y")</f>
        <v>14</v>
      </c>
      <c r="L864" s="16" t="str">
        <f>VLOOKUP(YEAR(I864),Categorias!A:B,2,0)</f>
        <v>CADETE</v>
      </c>
      <c r="N864" s="20" t="s">
        <v>317</v>
      </c>
      <c r="O864" s="20">
        <f>COUNTIF($H$3:$H$19475,H864)</f>
        <v>49</v>
      </c>
    </row>
    <row r="865" spans="1:15" ht="15.75">
      <c r="A865" s="15" t="s">
        <v>95</v>
      </c>
      <c r="B865" s="57">
        <v>4.76</v>
      </c>
      <c r="C865" s="41">
        <v>0</v>
      </c>
      <c r="D865" s="46" t="s">
        <v>67</v>
      </c>
      <c r="E865" s="15" t="s">
        <v>10</v>
      </c>
      <c r="F865" s="30" t="s">
        <v>75</v>
      </c>
      <c r="G865" s="31" t="s">
        <v>76</v>
      </c>
      <c r="H865" s="32">
        <v>2834</v>
      </c>
      <c r="I865" s="47">
        <v>35374</v>
      </c>
      <c r="J865" s="47">
        <v>40138</v>
      </c>
      <c r="K865" s="15">
        <f>DATEDIF(I865,J865,"Y")</f>
        <v>13</v>
      </c>
      <c r="L865" s="16" t="str">
        <f>VLOOKUP(YEAR(I865),Categorias!A:B,2,0)</f>
        <v>CADETE</v>
      </c>
      <c r="N865" s="20" t="s">
        <v>123</v>
      </c>
      <c r="O865" s="20">
        <f>COUNTIF($H$3:$H$19475,H865)</f>
        <v>47</v>
      </c>
    </row>
    <row r="866" spans="1:15" ht="15.75">
      <c r="A866" s="3" t="s">
        <v>95</v>
      </c>
      <c r="B866" s="57">
        <v>4.77</v>
      </c>
      <c r="C866" s="41"/>
      <c r="D866" s="46">
        <v>6</v>
      </c>
      <c r="E866" s="15" t="s">
        <v>10</v>
      </c>
      <c r="F866" s="30" t="s">
        <v>75</v>
      </c>
      <c r="G866" s="31" t="s">
        <v>76</v>
      </c>
      <c r="H866" s="32">
        <v>2834</v>
      </c>
      <c r="I866" s="47">
        <v>35374</v>
      </c>
      <c r="J866" s="47">
        <v>40208</v>
      </c>
      <c r="K866" s="15">
        <f>DATEDIF(I866,J866,"Y")</f>
        <v>13</v>
      </c>
      <c r="L866" s="16" t="str">
        <f>VLOOKUP(YEAR(I866),Categorias!A:B,2,0)</f>
        <v>CADETE</v>
      </c>
      <c r="N866" s="20" t="s">
        <v>274</v>
      </c>
      <c r="O866" s="20">
        <f>COUNTIF($H$3:$H$19475,H866)</f>
        <v>47</v>
      </c>
    </row>
    <row r="867" spans="1:15" ht="15.75">
      <c r="A867" s="3" t="s">
        <v>95</v>
      </c>
      <c r="B867" s="57">
        <v>4.77</v>
      </c>
      <c r="C867" s="41">
        <v>-1.2</v>
      </c>
      <c r="D867" s="46">
        <v>13</v>
      </c>
      <c r="E867" s="15" t="s">
        <v>10</v>
      </c>
      <c r="F867" s="30" t="s">
        <v>101</v>
      </c>
      <c r="G867" s="31" t="s">
        <v>102</v>
      </c>
      <c r="H867" s="30">
        <v>3196</v>
      </c>
      <c r="I867" s="47">
        <v>35068</v>
      </c>
      <c r="J867" s="47">
        <v>40373</v>
      </c>
      <c r="K867" s="15">
        <f>DATEDIF(I867,J867,"Y")</f>
        <v>14</v>
      </c>
      <c r="L867" s="16" t="str">
        <f>VLOOKUP(YEAR(I867),Categorias!A:B,2,0)</f>
        <v>CADETE</v>
      </c>
      <c r="N867" s="20" t="s">
        <v>242</v>
      </c>
      <c r="O867" s="20">
        <f>COUNTIF($H$3:$H$19475,H867)</f>
        <v>14</v>
      </c>
    </row>
    <row r="868" spans="1:15" ht="15.75">
      <c r="A868" s="15" t="s">
        <v>95</v>
      </c>
      <c r="B868" s="57">
        <v>4.82</v>
      </c>
      <c r="C868" s="23">
        <v>0</v>
      </c>
      <c r="D868" s="15" t="s">
        <v>67</v>
      </c>
      <c r="E868" s="15" t="s">
        <v>10</v>
      </c>
      <c r="F868" s="30" t="s">
        <v>79</v>
      </c>
      <c r="G868" s="31" t="s">
        <v>80</v>
      </c>
      <c r="H868" s="30">
        <v>2827</v>
      </c>
      <c r="I868" s="47">
        <v>34498</v>
      </c>
      <c r="J868" s="47">
        <v>40173</v>
      </c>
      <c r="K868" s="15">
        <f>DATEDIF(I868,J868,"Y")</f>
        <v>15</v>
      </c>
      <c r="L868" s="16" t="str">
        <f>VLOOKUP(YEAR(I868),Categorias!A:B,2,0)</f>
        <v>JUVENIL</v>
      </c>
      <c r="N868" s="20" t="s">
        <v>196</v>
      </c>
      <c r="O868" s="20">
        <f>COUNTIF($H$3:$H$19475,H868)</f>
        <v>16</v>
      </c>
    </row>
    <row r="869" spans="1:15" ht="15.75">
      <c r="A869" s="15" t="s">
        <v>95</v>
      </c>
      <c r="B869" s="57">
        <v>4.82</v>
      </c>
      <c r="C869" s="41">
        <v>0</v>
      </c>
      <c r="D869" s="46">
        <v>3</v>
      </c>
      <c r="E869" s="15" t="s">
        <v>10</v>
      </c>
      <c r="F869" s="30" t="s">
        <v>75</v>
      </c>
      <c r="G869" s="31" t="s">
        <v>76</v>
      </c>
      <c r="H869" s="32">
        <v>2834</v>
      </c>
      <c r="I869" s="47">
        <v>35374</v>
      </c>
      <c r="J869" s="47">
        <v>40188</v>
      </c>
      <c r="K869" s="15">
        <f>DATEDIF(I869,J869,"Y")</f>
        <v>13</v>
      </c>
      <c r="L869" s="16" t="str">
        <f>VLOOKUP(YEAR(I869),Categorias!A:B,2,0)</f>
        <v>CADETE</v>
      </c>
      <c r="N869" s="20" t="s">
        <v>242</v>
      </c>
      <c r="O869" s="20">
        <f>COUNTIF($H$3:$H$19475,H869)</f>
        <v>47</v>
      </c>
    </row>
    <row r="870" spans="1:15" ht="15.75">
      <c r="A870" s="15" t="s">
        <v>95</v>
      </c>
      <c r="B870" s="57">
        <v>4.85</v>
      </c>
      <c r="C870" s="41">
        <v>2.2</v>
      </c>
      <c r="D870" s="46">
        <v>14</v>
      </c>
      <c r="E870" s="15" t="s">
        <v>10</v>
      </c>
      <c r="F870" s="32" t="s">
        <v>173</v>
      </c>
      <c r="G870" s="31" t="s">
        <v>174</v>
      </c>
      <c r="H870" s="32">
        <v>1759</v>
      </c>
      <c r="I870" s="47">
        <v>33379</v>
      </c>
      <c r="J870" s="47">
        <v>40166</v>
      </c>
      <c r="K870" s="15">
        <f>DATEDIF(I870,J870,"Y")</f>
        <v>18</v>
      </c>
      <c r="L870" s="16" t="str">
        <f>VLOOKUP(YEAR(I870),Categorias!A:B,2,0)</f>
        <v>JUNIOR</v>
      </c>
      <c r="N870" s="20" t="s">
        <v>184</v>
      </c>
      <c r="O870" s="20">
        <f>COUNTIF($H$3:$H$19475,H870)</f>
        <v>49</v>
      </c>
    </row>
    <row r="871" spans="1:15" s="4" customFormat="1" ht="15.75">
      <c r="A871" s="3" t="s">
        <v>95</v>
      </c>
      <c r="B871" s="57">
        <v>4.95</v>
      </c>
      <c r="C871" s="41">
        <v>-1.2</v>
      </c>
      <c r="D871" s="46">
        <v>3</v>
      </c>
      <c r="E871" s="15" t="s">
        <v>10</v>
      </c>
      <c r="F871" s="30" t="s">
        <v>75</v>
      </c>
      <c r="G871" s="31" t="s">
        <v>76</v>
      </c>
      <c r="H871" s="32">
        <v>2834</v>
      </c>
      <c r="I871" s="47">
        <v>35374</v>
      </c>
      <c r="J871" s="47">
        <v>40194</v>
      </c>
      <c r="K871" s="15">
        <f>DATEDIF(I871,J871,"Y")</f>
        <v>13</v>
      </c>
      <c r="L871" s="16" t="str">
        <f>VLOOKUP(YEAR(I871),Categorias!A:B,2,0)</f>
        <v>CADETE</v>
      </c>
      <c r="M871" s="19"/>
      <c r="N871" s="20" t="s">
        <v>78</v>
      </c>
      <c r="O871" s="20">
        <f>COUNTIF($H$3:$H$19475,H871)</f>
        <v>47</v>
      </c>
    </row>
    <row r="872" spans="1:15" ht="15.75">
      <c r="A872" s="3" t="s">
        <v>95</v>
      </c>
      <c r="B872" s="81">
        <v>5.07</v>
      </c>
      <c r="C872" s="34">
        <v>1.9</v>
      </c>
      <c r="D872" s="35" t="s">
        <v>67</v>
      </c>
      <c r="E872" s="19" t="s">
        <v>10</v>
      </c>
      <c r="F872" s="42" t="s">
        <v>79</v>
      </c>
      <c r="G872" s="43" t="s">
        <v>172</v>
      </c>
      <c r="H872" s="42">
        <v>1495</v>
      </c>
      <c r="I872" s="25">
        <v>34260</v>
      </c>
      <c r="J872" s="47">
        <v>40257</v>
      </c>
      <c r="K872" s="15">
        <f>DATEDIF(I872,J872,"Y")</f>
        <v>16</v>
      </c>
      <c r="L872" s="16" t="str">
        <f>VLOOKUP(YEAR(I872),Categorias!A:B,2,0)</f>
        <v>JUVENIL</v>
      </c>
      <c r="N872" s="4" t="s">
        <v>317</v>
      </c>
      <c r="O872" s="20">
        <f>COUNTIF($H$3:$H$19475,H872)</f>
        <v>14</v>
      </c>
    </row>
    <row r="873" spans="1:15" ht="15.75">
      <c r="A873" s="15" t="s">
        <v>95</v>
      </c>
      <c r="B873" s="57">
        <v>5.2</v>
      </c>
      <c r="C873" s="41">
        <v>-2</v>
      </c>
      <c r="D873" s="35">
        <v>17</v>
      </c>
      <c r="E873" s="15" t="s">
        <v>10</v>
      </c>
      <c r="F873" s="32" t="s">
        <v>173</v>
      </c>
      <c r="G873" s="31" t="s">
        <v>174</v>
      </c>
      <c r="H873" s="32">
        <v>1759</v>
      </c>
      <c r="I873" s="47">
        <v>33379</v>
      </c>
      <c r="J873" s="47">
        <v>40325</v>
      </c>
      <c r="K873" s="15">
        <f>DATEDIF(I873,J873,"Y")</f>
        <v>19</v>
      </c>
      <c r="L873" s="16" t="str">
        <f>VLOOKUP(YEAR(I873),Categorias!A:B,2,0)</f>
        <v>JUNIOR</v>
      </c>
      <c r="N873" s="20" t="s">
        <v>351</v>
      </c>
      <c r="O873" s="20">
        <f>COUNTIF($H$3:$H$19475,H873)</f>
        <v>49</v>
      </c>
    </row>
    <row r="874" spans="1:15" ht="15.75">
      <c r="A874" s="3" t="s">
        <v>95</v>
      </c>
      <c r="B874" s="57">
        <v>5.22</v>
      </c>
      <c r="C874" s="41">
        <v>0</v>
      </c>
      <c r="D874" s="46">
        <v>10</v>
      </c>
      <c r="E874" s="15" t="s">
        <v>10</v>
      </c>
      <c r="F874" s="32" t="s">
        <v>173</v>
      </c>
      <c r="G874" s="31" t="s">
        <v>174</v>
      </c>
      <c r="H874" s="32">
        <v>1759</v>
      </c>
      <c r="I874" s="47">
        <v>33379</v>
      </c>
      <c r="J874" s="47">
        <v>40195</v>
      </c>
      <c r="K874" s="15">
        <f>DATEDIF(I874,J874,"Y")</f>
        <v>18</v>
      </c>
      <c r="L874" s="16" t="str">
        <f>VLOOKUP(YEAR(I874),Categorias!A:B,2,0)</f>
        <v>JUNIOR</v>
      </c>
      <c r="N874" s="20" t="s">
        <v>196</v>
      </c>
      <c r="O874" s="20">
        <f>COUNTIF($H$3:$H$19475,H874)</f>
        <v>49</v>
      </c>
    </row>
    <row r="875" spans="1:15" ht="15.75">
      <c r="A875" s="3" t="s">
        <v>95</v>
      </c>
      <c r="B875" s="46">
        <v>5.27</v>
      </c>
      <c r="C875" s="41">
        <v>0.9</v>
      </c>
      <c r="D875" s="46">
        <v>11</v>
      </c>
      <c r="E875" s="15" t="s">
        <v>10</v>
      </c>
      <c r="F875" s="32" t="s">
        <v>173</v>
      </c>
      <c r="G875" s="31" t="s">
        <v>174</v>
      </c>
      <c r="H875" s="32">
        <v>1759</v>
      </c>
      <c r="I875" s="47">
        <v>33379</v>
      </c>
      <c r="J875" s="47">
        <v>40327</v>
      </c>
      <c r="K875" s="15">
        <f>DATEDIF(I875,J875,"Y")</f>
        <v>19</v>
      </c>
      <c r="L875" s="16" t="str">
        <f>VLOOKUP(YEAR(I875),Categorias!A:B,2,0)</f>
        <v>JUNIOR</v>
      </c>
      <c r="N875" s="4" t="s">
        <v>374</v>
      </c>
      <c r="O875" s="20">
        <f>COUNTIF($H$3:$H$19475,H875)</f>
        <v>49</v>
      </c>
    </row>
    <row r="876" spans="1:15" ht="15.75">
      <c r="A876" s="15" t="s">
        <v>95</v>
      </c>
      <c r="B876" s="57">
        <v>5.3</v>
      </c>
      <c r="C876" s="41">
        <v>0</v>
      </c>
      <c r="D876" s="46" t="s">
        <v>67</v>
      </c>
      <c r="E876" s="15" t="s">
        <v>10</v>
      </c>
      <c r="F876" s="30" t="s">
        <v>75</v>
      </c>
      <c r="G876" s="31" t="s">
        <v>76</v>
      </c>
      <c r="H876" s="32">
        <v>2834</v>
      </c>
      <c r="I876" s="47">
        <v>35374</v>
      </c>
      <c r="J876" s="47">
        <v>40327</v>
      </c>
      <c r="K876" s="15">
        <f>DATEDIF(I876,J876,"Y")</f>
        <v>13</v>
      </c>
      <c r="L876" s="16" t="str">
        <f>VLOOKUP(YEAR(I876),Categorias!A:B,2,0)</f>
        <v>CADETE</v>
      </c>
      <c r="N876" s="20" t="s">
        <v>356</v>
      </c>
      <c r="O876" s="20">
        <f>COUNTIF($H$3:$H$19475,H876)</f>
        <v>47</v>
      </c>
    </row>
    <row r="877" spans="1:15" ht="15.75">
      <c r="A877" s="3" t="s">
        <v>95</v>
      </c>
      <c r="B877" s="57">
        <v>5.35</v>
      </c>
      <c r="C877" s="41">
        <v>-0.1</v>
      </c>
      <c r="D877" s="46">
        <v>11</v>
      </c>
      <c r="E877" s="15" t="s">
        <v>10</v>
      </c>
      <c r="F877" s="32" t="s">
        <v>173</v>
      </c>
      <c r="G877" s="31" t="s">
        <v>174</v>
      </c>
      <c r="H877" s="32">
        <v>1759</v>
      </c>
      <c r="I877" s="47">
        <v>33379</v>
      </c>
      <c r="J877" s="47">
        <v>40373</v>
      </c>
      <c r="K877" s="15">
        <f>DATEDIF(I877,J877,"Y")</f>
        <v>19</v>
      </c>
      <c r="L877" s="16" t="str">
        <f>VLOOKUP(YEAR(I877),Categorias!A:B,2,0)</f>
        <v>JUNIOR</v>
      </c>
      <c r="N877" s="20" t="s">
        <v>242</v>
      </c>
      <c r="O877" s="20">
        <f>COUNTIF($H$3:$H$19475,H877)</f>
        <v>49</v>
      </c>
    </row>
    <row r="878" spans="1:15" ht="15.75">
      <c r="A878" s="3" t="s">
        <v>95</v>
      </c>
      <c r="B878" s="35">
        <v>5.38</v>
      </c>
      <c r="C878" s="3">
        <v>0.3</v>
      </c>
      <c r="D878" s="19" t="s">
        <v>67</v>
      </c>
      <c r="E878" s="15" t="s">
        <v>10</v>
      </c>
      <c r="F878" s="42" t="s">
        <v>173</v>
      </c>
      <c r="G878" s="43" t="s">
        <v>174</v>
      </c>
      <c r="H878" s="42">
        <v>1759</v>
      </c>
      <c r="I878" s="25">
        <v>33379</v>
      </c>
      <c r="J878" s="47">
        <v>40286</v>
      </c>
      <c r="K878" s="15">
        <f>DATEDIF(I878,J878,"Y")</f>
        <v>18</v>
      </c>
      <c r="L878" s="16" t="str">
        <f>VLOOKUP(YEAR(I878),Categorias!A:B,2,0)</f>
        <v>JUNIOR</v>
      </c>
      <c r="N878" s="4" t="s">
        <v>356</v>
      </c>
      <c r="O878" s="20">
        <f>COUNTIF($H$3:$H$19475,H878)</f>
        <v>49</v>
      </c>
    </row>
    <row r="879" spans="1:15" ht="15.75">
      <c r="A879" s="3" t="s">
        <v>95</v>
      </c>
      <c r="B879" s="46">
        <v>5.38</v>
      </c>
      <c r="C879" s="41">
        <v>1.2</v>
      </c>
      <c r="D879" s="46" t="s">
        <v>67</v>
      </c>
      <c r="E879" s="15" t="s">
        <v>10</v>
      </c>
      <c r="F879" s="32" t="s">
        <v>173</v>
      </c>
      <c r="G879" s="31" t="s">
        <v>174</v>
      </c>
      <c r="H879" s="32">
        <v>1759</v>
      </c>
      <c r="I879" s="47">
        <v>33379</v>
      </c>
      <c r="J879" s="47">
        <v>40340</v>
      </c>
      <c r="K879" s="15">
        <f>DATEDIF(I879,J879,"Y")</f>
        <v>19</v>
      </c>
      <c r="L879" s="16" t="str">
        <f>VLOOKUP(YEAR(I879),Categorias!A:B,2,0)</f>
        <v>JUNIOR</v>
      </c>
      <c r="N879" s="20" t="s">
        <v>184</v>
      </c>
      <c r="O879" s="20">
        <f>COUNTIF($H$3:$H$19475,H879)</f>
        <v>49</v>
      </c>
    </row>
    <row r="880" spans="1:15" ht="15.75">
      <c r="A880" s="3" t="s">
        <v>95</v>
      </c>
      <c r="B880" s="46">
        <v>5.39</v>
      </c>
      <c r="C880" s="41">
        <v>2.6</v>
      </c>
      <c r="D880" s="46">
        <v>13</v>
      </c>
      <c r="E880" s="15" t="s">
        <v>10</v>
      </c>
      <c r="F880" s="32" t="s">
        <v>173</v>
      </c>
      <c r="G880" s="31" t="s">
        <v>174</v>
      </c>
      <c r="H880" s="32">
        <v>1759</v>
      </c>
      <c r="I880" s="47">
        <v>33379</v>
      </c>
      <c r="J880" s="47">
        <v>40340</v>
      </c>
      <c r="K880" s="15">
        <f>DATEDIF(I880,J880,"Y")</f>
        <v>19</v>
      </c>
      <c r="L880" s="16" t="str">
        <f>VLOOKUP(YEAR(I880),Categorias!A:B,2,0)</f>
        <v>JUNIOR</v>
      </c>
      <c r="N880" s="20" t="s">
        <v>184</v>
      </c>
      <c r="O880" s="20">
        <f>COUNTIF($H$3:$H$19475,H880)</f>
        <v>49</v>
      </c>
    </row>
    <row r="881" spans="1:15" ht="15.75">
      <c r="A881" s="15" t="s">
        <v>95</v>
      </c>
      <c r="B881" s="57">
        <v>5.4</v>
      </c>
      <c r="C881" s="41">
        <v>1.8</v>
      </c>
      <c r="D881" s="15" t="s">
        <v>67</v>
      </c>
      <c r="E881" s="15" t="s">
        <v>10</v>
      </c>
      <c r="F881" s="30" t="s">
        <v>158</v>
      </c>
      <c r="G881" s="31" t="s">
        <v>159</v>
      </c>
      <c r="H881" s="30">
        <v>726</v>
      </c>
      <c r="I881" s="47">
        <v>31965</v>
      </c>
      <c r="J881" s="47">
        <v>40166</v>
      </c>
      <c r="K881" s="15">
        <f>DATEDIF(I881,J881,"Y")</f>
        <v>22</v>
      </c>
      <c r="L881" s="16" t="str">
        <f>VLOOKUP(YEAR(I881),Categorias!A:B,2,0)</f>
        <v>SENIOR</v>
      </c>
      <c r="N881" s="20" t="s">
        <v>184</v>
      </c>
      <c r="O881" s="20">
        <f>COUNTIF($H$3:$H$19475,H881)</f>
        <v>91</v>
      </c>
    </row>
    <row r="882" spans="1:15" s="4" customFormat="1" ht="15.75">
      <c r="A882" s="3" t="s">
        <v>95</v>
      </c>
      <c r="B882" s="81">
        <v>5.4</v>
      </c>
      <c r="C882" s="3">
        <v>1.3</v>
      </c>
      <c r="D882" s="19" t="s">
        <v>67</v>
      </c>
      <c r="E882" s="15" t="s">
        <v>10</v>
      </c>
      <c r="F882" s="42" t="s">
        <v>79</v>
      </c>
      <c r="G882" s="43" t="s">
        <v>172</v>
      </c>
      <c r="H882" s="42">
        <v>1495</v>
      </c>
      <c r="I882" s="25">
        <v>34260</v>
      </c>
      <c r="J882" s="47">
        <v>40286</v>
      </c>
      <c r="K882" s="15">
        <f>DATEDIF(I882,J882,"Y")</f>
        <v>16</v>
      </c>
      <c r="L882" s="16" t="str">
        <f>VLOOKUP(YEAR(I882),Categorias!A:B,2,0)</f>
        <v>JUVENIL</v>
      </c>
      <c r="M882" s="19"/>
      <c r="N882" s="4" t="s">
        <v>356</v>
      </c>
      <c r="O882" s="20">
        <f>COUNTIF($H$3:$H$19475,H882)</f>
        <v>14</v>
      </c>
    </row>
    <row r="883" spans="1:15" ht="15.75">
      <c r="A883" s="3" t="s">
        <v>95</v>
      </c>
      <c r="B883" s="57">
        <v>5.45</v>
      </c>
      <c r="C883" s="41">
        <v>0.8</v>
      </c>
      <c r="D883" s="46">
        <v>6</v>
      </c>
      <c r="E883" s="15" t="s">
        <v>10</v>
      </c>
      <c r="F883" s="30" t="s">
        <v>75</v>
      </c>
      <c r="G883" s="31" t="s">
        <v>76</v>
      </c>
      <c r="H883" s="32">
        <v>2834</v>
      </c>
      <c r="I883" s="47">
        <v>35374</v>
      </c>
      <c r="J883" s="47">
        <v>40320</v>
      </c>
      <c r="K883" s="15">
        <f>DATEDIF(I883,J883,"Y")</f>
        <v>13</v>
      </c>
      <c r="L883" s="16" t="str">
        <f>VLOOKUP(YEAR(I883),Categorias!A:B,2,0)</f>
        <v>CADETE</v>
      </c>
      <c r="N883" s="4" t="s">
        <v>353</v>
      </c>
      <c r="O883" s="20">
        <f>COUNTIF($H$3:$H$19475,H883)</f>
        <v>47</v>
      </c>
    </row>
    <row r="884" spans="1:15" ht="15.75">
      <c r="A884" s="15" t="s">
        <v>95</v>
      </c>
      <c r="B884" s="57">
        <v>5.46</v>
      </c>
      <c r="C884" s="41">
        <v>3.2</v>
      </c>
      <c r="D884" s="15">
        <v>6</v>
      </c>
      <c r="E884" s="15" t="s">
        <v>10</v>
      </c>
      <c r="F884" s="30" t="s">
        <v>158</v>
      </c>
      <c r="G884" s="31" t="s">
        <v>159</v>
      </c>
      <c r="H884" s="30">
        <v>726</v>
      </c>
      <c r="I884" s="47">
        <v>31965</v>
      </c>
      <c r="J884" s="47">
        <v>40166</v>
      </c>
      <c r="K884" s="15">
        <f>DATEDIF(I884,J884,"Y")</f>
        <v>22</v>
      </c>
      <c r="L884" s="16" t="str">
        <f>VLOOKUP(YEAR(I884),Categorias!A:B,2,0)</f>
        <v>SENIOR</v>
      </c>
      <c r="N884" s="20" t="s">
        <v>184</v>
      </c>
      <c r="O884" s="20">
        <f>COUNTIF($H$3:$H$19475,H884)</f>
        <v>91</v>
      </c>
    </row>
    <row r="885" spans="1:15" ht="15.75">
      <c r="A885" s="3" t="s">
        <v>95</v>
      </c>
      <c r="B885" s="35">
        <v>5.51</v>
      </c>
      <c r="C885" s="34">
        <v>1.9</v>
      </c>
      <c r="D885" s="35" t="s">
        <v>67</v>
      </c>
      <c r="E885" s="19" t="s">
        <v>10</v>
      </c>
      <c r="F885" s="42" t="s">
        <v>255</v>
      </c>
      <c r="G885" s="43" t="s">
        <v>256</v>
      </c>
      <c r="H885" s="43">
        <v>3137</v>
      </c>
      <c r="I885" s="25">
        <v>33183</v>
      </c>
      <c r="J885" s="47">
        <v>40257</v>
      </c>
      <c r="K885" s="15">
        <f>DATEDIF(I885,J885,"Y")</f>
        <v>19</v>
      </c>
      <c r="L885" s="16" t="str">
        <f>VLOOKUP(YEAR(I885),Categorias!A:B,2,0)</f>
        <v>PROMESA</v>
      </c>
      <c r="N885" s="4" t="s">
        <v>317</v>
      </c>
      <c r="O885" s="20">
        <f>COUNTIF($H$3:$H$19475,H885)</f>
        <v>11</v>
      </c>
    </row>
    <row r="886" spans="1:15" ht="15.75">
      <c r="A886" s="3" t="s">
        <v>95</v>
      </c>
      <c r="B886" s="46">
        <v>5.54</v>
      </c>
      <c r="C886" s="41"/>
      <c r="D886" s="46">
        <v>6</v>
      </c>
      <c r="E886" s="15" t="s">
        <v>10</v>
      </c>
      <c r="F886" s="32" t="s">
        <v>173</v>
      </c>
      <c r="G886" s="31" t="s">
        <v>174</v>
      </c>
      <c r="H886" s="32">
        <v>1759</v>
      </c>
      <c r="I886" s="47">
        <v>33379</v>
      </c>
      <c r="J886" s="47">
        <v>40236</v>
      </c>
      <c r="K886" s="15">
        <f>DATEDIF(I886,J886,"Y")</f>
        <v>18</v>
      </c>
      <c r="L886" s="16" t="str">
        <f>VLOOKUP(YEAR(I886),Categorias!A:B,2,0)</f>
        <v>JUNIOR</v>
      </c>
      <c r="N886" s="20" t="s">
        <v>274</v>
      </c>
      <c r="O886" s="20">
        <f>COUNTIF($H$3:$H$19475,H886)</f>
        <v>49</v>
      </c>
    </row>
    <row r="887" spans="1:15" s="4" customFormat="1" ht="15.75">
      <c r="A887" s="3" t="s">
        <v>95</v>
      </c>
      <c r="B887" s="46">
        <v>5.55</v>
      </c>
      <c r="C887" s="41">
        <v>0</v>
      </c>
      <c r="D887" s="46">
        <v>8</v>
      </c>
      <c r="E887" s="15" t="s">
        <v>10</v>
      </c>
      <c r="F887" s="32" t="s">
        <v>173</v>
      </c>
      <c r="G887" s="31" t="s">
        <v>174</v>
      </c>
      <c r="H887" s="32">
        <v>1759</v>
      </c>
      <c r="I887" s="47">
        <v>33379</v>
      </c>
      <c r="J887" s="47">
        <v>40292</v>
      </c>
      <c r="K887" s="15">
        <f>DATEDIF(I887,J887,"Y")</f>
        <v>18</v>
      </c>
      <c r="L887" s="16" t="str">
        <f>VLOOKUP(YEAR(I887),Categorias!A:B,2,0)</f>
        <v>JUNIOR</v>
      </c>
      <c r="M887" s="19"/>
      <c r="N887" s="4" t="s">
        <v>353</v>
      </c>
      <c r="O887" s="20">
        <f>COUNTIF($H$3:$H$19475,H887)</f>
        <v>49</v>
      </c>
    </row>
    <row r="888" spans="1:15" ht="15.75">
      <c r="A888" s="15" t="s">
        <v>95</v>
      </c>
      <c r="B888" s="57">
        <v>5.55</v>
      </c>
      <c r="C888" s="41">
        <v>-0.6</v>
      </c>
      <c r="D888" s="46">
        <v>5</v>
      </c>
      <c r="E888" s="15" t="s">
        <v>10</v>
      </c>
      <c r="F888" s="32" t="s">
        <v>173</v>
      </c>
      <c r="G888" s="31" t="s">
        <v>174</v>
      </c>
      <c r="H888" s="32">
        <v>1759</v>
      </c>
      <c r="I888" s="47">
        <v>33379</v>
      </c>
      <c r="J888" s="47">
        <v>40348</v>
      </c>
      <c r="K888" s="15">
        <f>DATEDIF(I888,J888,"Y")</f>
        <v>19</v>
      </c>
      <c r="L888" s="16" t="str">
        <f>VLOOKUP(YEAR(I888),Categorias!A:B,2,0)</f>
        <v>JUNIOR</v>
      </c>
      <c r="N888" s="4" t="s">
        <v>317</v>
      </c>
      <c r="O888" s="20">
        <f>COUNTIF($H$3:$H$19475,H888)</f>
        <v>49</v>
      </c>
    </row>
    <row r="889" spans="1:15" ht="15.75">
      <c r="A889" s="15" t="s">
        <v>95</v>
      </c>
      <c r="B889" s="57">
        <v>5.61</v>
      </c>
      <c r="C889" s="41">
        <v>0</v>
      </c>
      <c r="D889" s="15" t="s">
        <v>67</v>
      </c>
      <c r="E889" s="15" t="s">
        <v>10</v>
      </c>
      <c r="F889" s="30" t="s">
        <v>158</v>
      </c>
      <c r="G889" s="31" t="s">
        <v>159</v>
      </c>
      <c r="H889" s="30">
        <v>726</v>
      </c>
      <c r="I889" s="47">
        <v>31965</v>
      </c>
      <c r="J889" s="47">
        <v>40173</v>
      </c>
      <c r="K889" s="15">
        <f>DATEDIF(I889,J889,"Y")</f>
        <v>22</v>
      </c>
      <c r="L889" s="16" t="str">
        <f>VLOOKUP(YEAR(I889),Categorias!A:B,2,0)</f>
        <v>SENIOR</v>
      </c>
      <c r="N889" s="20" t="s">
        <v>196</v>
      </c>
      <c r="O889" s="20">
        <f>COUNTIF($H$3:$H$19475,H889)</f>
        <v>91</v>
      </c>
    </row>
    <row r="890" spans="1:15" ht="15.75">
      <c r="A890" s="15" t="s">
        <v>95</v>
      </c>
      <c r="B890" s="57">
        <v>5.68</v>
      </c>
      <c r="C890" s="41">
        <v>1.8</v>
      </c>
      <c r="D890" s="15" t="s">
        <v>67</v>
      </c>
      <c r="E890" s="15" t="s">
        <v>10</v>
      </c>
      <c r="F890" s="30" t="s">
        <v>158</v>
      </c>
      <c r="G890" s="31" t="s">
        <v>159</v>
      </c>
      <c r="H890" s="30">
        <v>726</v>
      </c>
      <c r="I890" s="47">
        <v>31965</v>
      </c>
      <c r="J890" s="47">
        <v>40352</v>
      </c>
      <c r="K890" s="15">
        <f>DATEDIF(I890,J890,"Y")</f>
        <v>22</v>
      </c>
      <c r="L890" s="16" t="str">
        <f>VLOOKUP(YEAR(I890),Categorias!A:B,2,0)</f>
        <v>SENIOR</v>
      </c>
      <c r="N890" s="20" t="s">
        <v>184</v>
      </c>
      <c r="O890" s="20">
        <f>COUNTIF($H$3:$H$19475,H890)</f>
        <v>91</v>
      </c>
    </row>
    <row r="891" spans="1:15" ht="15.75">
      <c r="A891" s="15" t="s">
        <v>95</v>
      </c>
      <c r="B891" s="57">
        <v>5.7</v>
      </c>
      <c r="C891" s="41"/>
      <c r="D891" s="15" t="s">
        <v>67</v>
      </c>
      <c r="E891" s="15" t="s">
        <v>10</v>
      </c>
      <c r="F891" s="30" t="s">
        <v>158</v>
      </c>
      <c r="G891" s="31" t="s">
        <v>159</v>
      </c>
      <c r="H891" s="30">
        <v>726</v>
      </c>
      <c r="I891" s="47">
        <v>31965</v>
      </c>
      <c r="J891" s="47">
        <v>40215</v>
      </c>
      <c r="K891" s="15">
        <f>DATEDIF(I891,J891,"Y")</f>
        <v>22</v>
      </c>
      <c r="L891" s="16" t="s">
        <v>19</v>
      </c>
      <c r="N891" s="20" t="s">
        <v>274</v>
      </c>
      <c r="O891" s="20">
        <f>COUNTIF($H$3:$H$19475,H891)</f>
        <v>91</v>
      </c>
    </row>
    <row r="892" spans="1:15" ht="15.75">
      <c r="A892" s="3" t="s">
        <v>95</v>
      </c>
      <c r="B892" s="57">
        <v>5.71</v>
      </c>
      <c r="C892" s="41">
        <v>2.5</v>
      </c>
      <c r="D892" s="19" t="s">
        <v>67</v>
      </c>
      <c r="E892" s="15" t="s">
        <v>10</v>
      </c>
      <c r="F892" s="30" t="s">
        <v>158</v>
      </c>
      <c r="G892" s="31" t="s">
        <v>159</v>
      </c>
      <c r="H892" s="30">
        <v>726</v>
      </c>
      <c r="I892" s="47">
        <v>31965</v>
      </c>
      <c r="J892" s="47">
        <v>40306</v>
      </c>
      <c r="K892" s="15">
        <f>DATEDIF(I892,J892,"Y")</f>
        <v>22</v>
      </c>
      <c r="L892" s="16" t="s">
        <v>19</v>
      </c>
      <c r="N892" s="4" t="s">
        <v>196</v>
      </c>
      <c r="O892" s="20">
        <f>COUNTIF($H$3:$H$19475,H892)</f>
        <v>91</v>
      </c>
    </row>
    <row r="893" spans="1:15" s="4" customFormat="1" ht="15.75">
      <c r="A893" s="3" t="s">
        <v>95</v>
      </c>
      <c r="B893" s="57">
        <v>5.73</v>
      </c>
      <c r="C893" s="41">
        <v>-0.7</v>
      </c>
      <c r="D893" s="15">
        <v>5</v>
      </c>
      <c r="E893" s="15" t="s">
        <v>10</v>
      </c>
      <c r="F893" s="30" t="s">
        <v>158</v>
      </c>
      <c r="G893" s="31" t="s">
        <v>159</v>
      </c>
      <c r="H893" s="30">
        <v>726</v>
      </c>
      <c r="I893" s="47">
        <v>31965</v>
      </c>
      <c r="J893" s="47">
        <v>40292</v>
      </c>
      <c r="K893" s="15">
        <f>DATEDIF(I893,J893,"Y")</f>
        <v>22</v>
      </c>
      <c r="L893" s="16" t="str">
        <f>VLOOKUP(YEAR(I893),Categorias!A:B,2,0)</f>
        <v>SENIOR</v>
      </c>
      <c r="M893" s="19"/>
      <c r="N893" s="4" t="s">
        <v>353</v>
      </c>
      <c r="O893" s="20">
        <f>COUNTIF($H$3:$H$19475,H893)</f>
        <v>91</v>
      </c>
    </row>
    <row r="894" spans="1:15" ht="15.75">
      <c r="A894" s="3" t="s">
        <v>95</v>
      </c>
      <c r="B894" s="57">
        <v>5.84</v>
      </c>
      <c r="C894" s="41">
        <v>0</v>
      </c>
      <c r="D894" s="19" t="s">
        <v>67</v>
      </c>
      <c r="E894" s="15" t="s">
        <v>10</v>
      </c>
      <c r="F894" s="30" t="s">
        <v>158</v>
      </c>
      <c r="G894" s="31" t="s">
        <v>159</v>
      </c>
      <c r="H894" s="30">
        <v>726</v>
      </c>
      <c r="I894" s="47">
        <v>31965</v>
      </c>
      <c r="J894" s="47">
        <v>40334</v>
      </c>
      <c r="K894" s="15">
        <f>DATEDIF(I894,J894,"Y")</f>
        <v>22</v>
      </c>
      <c r="L894" s="16" t="s">
        <v>19</v>
      </c>
      <c r="N894" s="4" t="s">
        <v>353</v>
      </c>
      <c r="O894" s="20">
        <f>COUNTIF($H$3:$H$19475,H894)</f>
        <v>91</v>
      </c>
    </row>
    <row r="895" spans="1:15" ht="15.75">
      <c r="A895" s="3" t="s">
        <v>95</v>
      </c>
      <c r="B895" s="57" t="s">
        <v>198</v>
      </c>
      <c r="C895" s="41"/>
      <c r="D895" s="35" t="s">
        <v>67</v>
      </c>
      <c r="E895" s="15" t="s">
        <v>43</v>
      </c>
      <c r="F895" s="30" t="s">
        <v>82</v>
      </c>
      <c r="G895" s="31" t="s">
        <v>83</v>
      </c>
      <c r="H895" s="30">
        <v>2250</v>
      </c>
      <c r="I895" s="47">
        <v>35009</v>
      </c>
      <c r="J895" s="47">
        <v>40286</v>
      </c>
      <c r="K895" s="15">
        <f>DATEDIF(I895,J895,"Y")</f>
        <v>14</v>
      </c>
      <c r="L895" s="16" t="str">
        <f>VLOOKUP(YEAR(I895),Categorias!A:B,2,0)</f>
        <v>CADETE</v>
      </c>
      <c r="N895" s="4" t="s">
        <v>356</v>
      </c>
      <c r="O895" s="20">
        <f>COUNTIF($H$3:$H$19475,H895)</f>
        <v>40</v>
      </c>
    </row>
    <row r="896" spans="1:15" s="50" customFormat="1" ht="15.75">
      <c r="A896" s="15" t="s">
        <v>95</v>
      </c>
      <c r="B896" s="57" t="s">
        <v>198</v>
      </c>
      <c r="C896" s="41"/>
      <c r="D896" s="35" t="s">
        <v>67</v>
      </c>
      <c r="E896" s="15" t="s">
        <v>10</v>
      </c>
      <c r="F896" s="32" t="s">
        <v>173</v>
      </c>
      <c r="G896" s="31" t="s">
        <v>174</v>
      </c>
      <c r="H896" s="32">
        <v>1759</v>
      </c>
      <c r="I896" s="47">
        <v>33379</v>
      </c>
      <c r="J896" s="47">
        <v>40352</v>
      </c>
      <c r="K896" s="15">
        <f>DATEDIF(I896,J896,"Y")</f>
        <v>19</v>
      </c>
      <c r="L896" s="16" t="str">
        <f>VLOOKUP(YEAR(I896),Categorias!A:B,2,0)</f>
        <v>JUNIOR</v>
      </c>
      <c r="M896" s="19"/>
      <c r="N896" s="20" t="s">
        <v>184</v>
      </c>
      <c r="O896" s="20">
        <f>COUNTIF($H$3:$H$19475,H896)</f>
        <v>49</v>
      </c>
    </row>
    <row r="897" spans="1:15" s="50" customFormat="1" ht="15.75">
      <c r="A897" s="3" t="s">
        <v>427</v>
      </c>
      <c r="B897" s="77">
        <v>0.1180324074074074</v>
      </c>
      <c r="C897" s="23"/>
      <c r="D897" s="29">
        <v>44</v>
      </c>
      <c r="E897" s="19" t="s">
        <v>10</v>
      </c>
      <c r="F897" s="32" t="s">
        <v>111</v>
      </c>
      <c r="G897" s="31" t="s">
        <v>191</v>
      </c>
      <c r="H897" s="30">
        <v>1755</v>
      </c>
      <c r="I897" s="24">
        <v>29090</v>
      </c>
      <c r="J897" s="47">
        <v>40293</v>
      </c>
      <c r="K897" s="15">
        <f>DATEDIF(I897,J897,"Y")</f>
        <v>30</v>
      </c>
      <c r="L897" s="16" t="str">
        <f>VLOOKUP(YEAR(I897),Categorias!A:B,2,0)</f>
        <v>SENIOR</v>
      </c>
      <c r="M897" s="28"/>
      <c r="N897" s="4" t="s">
        <v>423</v>
      </c>
      <c r="O897" s="20">
        <f>COUNTIF($H$3:$H$19475,H897)</f>
        <v>16</v>
      </c>
    </row>
    <row r="898" spans="1:15" ht="15.75">
      <c r="A898" s="3" t="s">
        <v>427</v>
      </c>
      <c r="B898" s="49">
        <v>0.12177083333333333</v>
      </c>
      <c r="C898" s="41"/>
      <c r="D898" s="15">
        <v>172</v>
      </c>
      <c r="E898" s="15" t="s">
        <v>10</v>
      </c>
      <c r="F898" s="32" t="s">
        <v>49</v>
      </c>
      <c r="G898" s="31" t="s">
        <v>50</v>
      </c>
      <c r="H898" s="32">
        <v>1871</v>
      </c>
      <c r="I898" s="47">
        <v>25646</v>
      </c>
      <c r="J898" s="47">
        <v>40146</v>
      </c>
      <c r="K898" s="15">
        <f>DATEDIF(I898,J898,"Y")</f>
        <v>39</v>
      </c>
      <c r="L898" s="16" t="str">
        <f>VLOOKUP(YEAR(I898),Categorias!A:B,2,0)</f>
        <v>VETERANO</v>
      </c>
      <c r="M898" s="28"/>
      <c r="N898" s="4" t="s">
        <v>424</v>
      </c>
      <c r="O898" s="20">
        <f>COUNTIF($H$3:$H$19475,H898)</f>
        <v>10</v>
      </c>
    </row>
    <row r="899" spans="1:15" ht="15.75">
      <c r="A899" s="3" t="s">
        <v>427</v>
      </c>
      <c r="B899" s="51">
        <v>0.12436342592592593</v>
      </c>
      <c r="C899" s="34"/>
      <c r="D899" s="37">
        <v>339</v>
      </c>
      <c r="E899" s="3" t="s">
        <v>10</v>
      </c>
      <c r="F899" s="30" t="s">
        <v>70</v>
      </c>
      <c r="G899" s="31" t="s">
        <v>71</v>
      </c>
      <c r="H899" s="30">
        <v>2868</v>
      </c>
      <c r="I899" s="47">
        <v>27357</v>
      </c>
      <c r="J899" s="47">
        <v>40223</v>
      </c>
      <c r="K899" s="15">
        <f>DATEDIF(I899,J899,"Y")</f>
        <v>35</v>
      </c>
      <c r="L899" s="16" t="str">
        <f>VLOOKUP(YEAR(I899),Categorias!A:B,2,0)</f>
        <v>VETERANO</v>
      </c>
      <c r="M899" s="28"/>
      <c r="N899" s="4" t="s">
        <v>425</v>
      </c>
      <c r="O899" s="20">
        <f>COUNTIF($H$3:$H$19475,H899)</f>
        <v>54</v>
      </c>
    </row>
    <row r="900" spans="1:15" ht="15.75">
      <c r="A900" s="3" t="s">
        <v>427</v>
      </c>
      <c r="B900" s="77">
        <v>0.12850694444444444</v>
      </c>
      <c r="C900" s="34"/>
      <c r="D900" s="29">
        <v>3</v>
      </c>
      <c r="E900" s="3" t="s">
        <v>10</v>
      </c>
      <c r="F900" s="30" t="s">
        <v>70</v>
      </c>
      <c r="G900" s="31" t="s">
        <v>71</v>
      </c>
      <c r="H900" s="30">
        <v>2868</v>
      </c>
      <c r="I900" s="47">
        <v>27357</v>
      </c>
      <c r="J900" s="47">
        <v>40412</v>
      </c>
      <c r="K900" s="15">
        <f>DATEDIF(I900,J900,"Y")</f>
        <v>35</v>
      </c>
      <c r="L900" s="16" t="str">
        <f>VLOOKUP(YEAR(I900),Categorias!A:B,2,0)</f>
        <v>VETERANO</v>
      </c>
      <c r="M900" s="28"/>
      <c r="N900" s="4" t="s">
        <v>459</v>
      </c>
      <c r="O900" s="20">
        <f>COUNTIF($H$3:$H$19475,H900)</f>
        <v>54</v>
      </c>
    </row>
    <row r="901" spans="1:15" ht="15.75">
      <c r="A901" s="3" t="s">
        <v>427</v>
      </c>
      <c r="B901" s="77">
        <v>0.13233796296296296</v>
      </c>
      <c r="C901" s="34"/>
      <c r="D901" s="29">
        <v>173</v>
      </c>
      <c r="E901" s="3" t="s">
        <v>10</v>
      </c>
      <c r="F901" s="30" t="s">
        <v>70</v>
      </c>
      <c r="G901" s="31" t="s">
        <v>71</v>
      </c>
      <c r="H901" s="30">
        <v>2868</v>
      </c>
      <c r="I901" s="47">
        <v>27357</v>
      </c>
      <c r="J901" s="47">
        <v>40293</v>
      </c>
      <c r="K901" s="15">
        <f>DATEDIF(I901,J901,"Y")</f>
        <v>35</v>
      </c>
      <c r="L901" s="16" t="str">
        <f>VLOOKUP(YEAR(I901),Categorias!A:B,2,0)</f>
        <v>VETERANO</v>
      </c>
      <c r="M901" s="28"/>
      <c r="N901" s="4" t="s">
        <v>423</v>
      </c>
      <c r="O901" s="20">
        <f>COUNTIF($H$3:$H$19475,H901)</f>
        <v>54</v>
      </c>
    </row>
    <row r="902" spans="1:15" ht="15.75">
      <c r="A902" s="15" t="s">
        <v>427</v>
      </c>
      <c r="B902" s="77">
        <v>0.14731481481481482</v>
      </c>
      <c r="C902" s="34"/>
      <c r="D902" s="35">
        <v>17</v>
      </c>
      <c r="E902" s="3" t="s">
        <v>10</v>
      </c>
      <c r="F902" s="32" t="s">
        <v>31</v>
      </c>
      <c r="G902" s="37" t="s">
        <v>32</v>
      </c>
      <c r="H902" s="33">
        <v>1173</v>
      </c>
      <c r="I902" s="36">
        <v>21377</v>
      </c>
      <c r="J902" s="47">
        <v>40482</v>
      </c>
      <c r="K902" s="15">
        <f>DATEDIF(I902,J902,"Y")</f>
        <v>52</v>
      </c>
      <c r="L902" s="16" t="str">
        <f>VLOOKUP(YEAR(I902),Categorias!A:B,2,0)</f>
        <v>VETERANO</v>
      </c>
      <c r="M902" s="28"/>
      <c r="N902" s="4" t="s">
        <v>505</v>
      </c>
      <c r="O902" s="20">
        <f>COUNTIF($H$3:$H$19475,H902)</f>
        <v>24</v>
      </c>
    </row>
    <row r="903" spans="1:15" ht="15.75">
      <c r="A903" s="15" t="s">
        <v>427</v>
      </c>
      <c r="B903" s="51">
        <v>0.1522337962962963</v>
      </c>
      <c r="D903" s="19" t="s">
        <v>67</v>
      </c>
      <c r="E903" s="3" t="s">
        <v>10</v>
      </c>
      <c r="F903" s="56" t="s">
        <v>302</v>
      </c>
      <c r="G903" s="56" t="s">
        <v>470</v>
      </c>
      <c r="H903" s="19">
        <v>165</v>
      </c>
      <c r="I903" s="25">
        <v>19983</v>
      </c>
      <c r="J903" s="47">
        <v>40446</v>
      </c>
      <c r="K903" s="15">
        <f>DATEDIF(I903,J903,"Y")</f>
        <v>56</v>
      </c>
      <c r="L903" s="16" t="str">
        <f>VLOOKUP(YEAR(I903),Categorias!A:B,2,0)</f>
        <v>VETERANO</v>
      </c>
      <c r="N903" s="4" t="s">
        <v>473</v>
      </c>
      <c r="O903" s="20">
        <f>COUNTIF($H$3:$H$19475,H903)</f>
        <v>2</v>
      </c>
    </row>
    <row r="904" spans="1:15" ht="15.75">
      <c r="A904" s="3" t="s">
        <v>427</v>
      </c>
      <c r="B904" s="77">
        <v>0.15296296296296297</v>
      </c>
      <c r="C904" s="41"/>
      <c r="D904" s="29">
        <v>422</v>
      </c>
      <c r="E904" s="15" t="s">
        <v>10</v>
      </c>
      <c r="F904" s="32" t="s">
        <v>68</v>
      </c>
      <c r="G904" s="31" t="s">
        <v>69</v>
      </c>
      <c r="H904" s="19">
        <v>3125</v>
      </c>
      <c r="I904" s="24">
        <v>22830</v>
      </c>
      <c r="J904" s="47">
        <v>40293</v>
      </c>
      <c r="K904" s="15">
        <f>DATEDIF(I904,J904,"Y")</f>
        <v>47</v>
      </c>
      <c r="L904" s="16" t="str">
        <f>VLOOKUP(YEAR(I904),Categorias!A:B,2,0)</f>
        <v>VETERANO</v>
      </c>
      <c r="M904" s="28"/>
      <c r="N904" s="4" t="s">
        <v>423</v>
      </c>
      <c r="O904" s="20">
        <f>COUNTIF($H$3:$H$19475,H904)</f>
        <v>9</v>
      </c>
    </row>
    <row r="905" spans="1:15" ht="15.75">
      <c r="A905" s="3" t="s">
        <v>427</v>
      </c>
      <c r="B905" s="77">
        <v>0.15541666666666668</v>
      </c>
      <c r="C905" s="41"/>
      <c r="D905" s="29">
        <v>425</v>
      </c>
      <c r="E905" s="15" t="s">
        <v>10</v>
      </c>
      <c r="F905" s="60" t="s">
        <v>116</v>
      </c>
      <c r="G905" s="31" t="s">
        <v>117</v>
      </c>
      <c r="H905" s="60">
        <v>3559</v>
      </c>
      <c r="I905" s="47">
        <v>23613</v>
      </c>
      <c r="J905" s="47">
        <v>40293</v>
      </c>
      <c r="K905" s="15">
        <f>DATEDIF(I905,J905,"Y")</f>
        <v>45</v>
      </c>
      <c r="L905" s="16" t="str">
        <f>VLOOKUP(YEAR(I905),Categorias!A:B,2,0)</f>
        <v>VETERANO</v>
      </c>
      <c r="M905" s="28"/>
      <c r="N905" s="4" t="s">
        <v>423</v>
      </c>
      <c r="O905" s="20">
        <f>COUNTIF($H$3:$H$19475,H905)</f>
        <v>8</v>
      </c>
    </row>
    <row r="906" spans="1:15" ht="15.75">
      <c r="A906" s="3" t="s">
        <v>427</v>
      </c>
      <c r="B906" s="77">
        <v>0.16664351851851852</v>
      </c>
      <c r="C906" s="41"/>
      <c r="D906" s="29">
        <v>918</v>
      </c>
      <c r="E906" s="15" t="s">
        <v>10</v>
      </c>
      <c r="F906" s="32" t="s">
        <v>151</v>
      </c>
      <c r="G906" s="31" t="s">
        <v>148</v>
      </c>
      <c r="H906" s="33">
        <v>8262</v>
      </c>
      <c r="I906" s="47">
        <v>27636</v>
      </c>
      <c r="J906" s="47">
        <v>40293</v>
      </c>
      <c r="K906" s="15">
        <f>DATEDIF(I906,J906,"Y")</f>
        <v>34</v>
      </c>
      <c r="L906" s="16" t="str">
        <f>VLOOKUP(YEAR(I906),Categorias!A:B,2,0)</f>
        <v>VETERANO</v>
      </c>
      <c r="M906" s="28"/>
      <c r="N906" s="4" t="s">
        <v>423</v>
      </c>
      <c r="O906" s="20">
        <f>COUNTIF($H$3:$H$19475,H906)</f>
        <v>12</v>
      </c>
    </row>
    <row r="907" spans="1:15" ht="15.75">
      <c r="A907" s="3" t="s">
        <v>427</v>
      </c>
      <c r="B907" s="77">
        <v>0.16902777777777778</v>
      </c>
      <c r="C907" s="41"/>
      <c r="D907" s="29">
        <v>4</v>
      </c>
      <c r="E907" s="15" t="s">
        <v>43</v>
      </c>
      <c r="F907" s="32" t="s">
        <v>44</v>
      </c>
      <c r="G907" s="31" t="s">
        <v>45</v>
      </c>
      <c r="H907" s="32">
        <v>1487</v>
      </c>
      <c r="I907" s="47">
        <v>27798</v>
      </c>
      <c r="J907" s="47">
        <v>40293</v>
      </c>
      <c r="K907" s="15">
        <f>DATEDIF(I907,J907,"Y")</f>
        <v>34</v>
      </c>
      <c r="L907" s="16" t="str">
        <f>VLOOKUP(YEAR(I907),Categorias!A:B,2,0)</f>
        <v>SENIOR</v>
      </c>
      <c r="M907" s="28"/>
      <c r="N907" s="4" t="s">
        <v>423</v>
      </c>
      <c r="O907" s="20">
        <f>COUNTIF($H$3:$H$19475,H907)</f>
        <v>13</v>
      </c>
    </row>
    <row r="908" spans="1:15" ht="15.75">
      <c r="A908" s="3" t="s">
        <v>427</v>
      </c>
      <c r="B908" s="77">
        <v>0.1693865740740741</v>
      </c>
      <c r="D908" s="29">
        <v>1020</v>
      </c>
      <c r="E908" s="15" t="s">
        <v>10</v>
      </c>
      <c r="F908" s="30" t="s">
        <v>33</v>
      </c>
      <c r="G908" s="31" t="s">
        <v>34</v>
      </c>
      <c r="H908" s="32">
        <v>9332</v>
      </c>
      <c r="I908" s="25">
        <v>26352</v>
      </c>
      <c r="J908" s="47">
        <v>40293</v>
      </c>
      <c r="K908" s="15">
        <f>DATEDIF(I908,J908,"Y")</f>
        <v>38</v>
      </c>
      <c r="L908" s="16" t="str">
        <f>VLOOKUP(YEAR(I908),Categorias!A:B,2,0)</f>
        <v>VETERANO</v>
      </c>
      <c r="M908" s="28"/>
      <c r="N908" s="4" t="s">
        <v>423</v>
      </c>
      <c r="O908" s="20">
        <f>COUNTIF($H$3:$H$19475,H908)</f>
        <v>14</v>
      </c>
    </row>
    <row r="909" spans="1:15" s="50" customFormat="1" ht="15.75">
      <c r="A909" s="3" t="s">
        <v>427</v>
      </c>
      <c r="B909" s="77">
        <v>0.17399305555555555</v>
      </c>
      <c r="C909" s="41"/>
      <c r="D909" s="29" t="s">
        <v>67</v>
      </c>
      <c r="E909" s="15" t="s">
        <v>10</v>
      </c>
      <c r="F909" s="30" t="s">
        <v>133</v>
      </c>
      <c r="G909" s="31" t="s">
        <v>349</v>
      </c>
      <c r="H909" s="15">
        <v>3126</v>
      </c>
      <c r="I909" s="47">
        <v>23292</v>
      </c>
      <c r="J909" s="47">
        <v>40293</v>
      </c>
      <c r="K909" s="15">
        <f>DATEDIF(I909,J909,"Y")</f>
        <v>46</v>
      </c>
      <c r="L909" s="16" t="str">
        <f>VLOOKUP(YEAR(I909),Categorias!A:B,2,0)</f>
        <v>VETERANO</v>
      </c>
      <c r="M909" s="28"/>
      <c r="N909" s="4" t="s">
        <v>423</v>
      </c>
      <c r="O909" s="20">
        <f>COUNTIF($H$3:$H$19475,H909)</f>
        <v>4</v>
      </c>
    </row>
    <row r="910" spans="1:15" s="4" customFormat="1" ht="15.75">
      <c r="A910" s="3" t="s">
        <v>427</v>
      </c>
      <c r="B910" s="77">
        <v>0.17399305555555555</v>
      </c>
      <c r="C910" s="23"/>
      <c r="D910" s="29">
        <v>6</v>
      </c>
      <c r="E910" s="15" t="s">
        <v>43</v>
      </c>
      <c r="F910" s="30" t="s">
        <v>207</v>
      </c>
      <c r="G910" s="30" t="s">
        <v>208</v>
      </c>
      <c r="H910" s="19">
        <v>9335</v>
      </c>
      <c r="I910" s="25">
        <v>21606</v>
      </c>
      <c r="J910" s="47">
        <v>40293</v>
      </c>
      <c r="K910" s="15">
        <f>DATEDIF(I910,J910,"Y")</f>
        <v>51</v>
      </c>
      <c r="L910" s="16" t="str">
        <f>VLOOKUP(YEAR(I910),Categorias!A:B,2,0)</f>
        <v>VETERANO</v>
      </c>
      <c r="M910" s="28"/>
      <c r="N910" s="4" t="s">
        <v>423</v>
      </c>
      <c r="O910" s="20">
        <f>COUNTIF($H$3:$H$19475,H910)</f>
        <v>15</v>
      </c>
    </row>
    <row r="911" spans="1:15" ht="15.75">
      <c r="A911" s="3" t="s">
        <v>427</v>
      </c>
      <c r="B911" s="77">
        <v>0.17400462962962962</v>
      </c>
      <c r="C911" s="41"/>
      <c r="D911" s="29">
        <v>5</v>
      </c>
      <c r="E911" s="19" t="s">
        <v>43</v>
      </c>
      <c r="F911" s="32" t="s">
        <v>137</v>
      </c>
      <c r="G911" s="31" t="s">
        <v>138</v>
      </c>
      <c r="H911" s="15">
        <v>7093</v>
      </c>
      <c r="I911" s="47">
        <v>23726</v>
      </c>
      <c r="J911" s="47">
        <v>40293</v>
      </c>
      <c r="K911" s="15">
        <f>DATEDIF(I911,J911,"Y")</f>
        <v>45</v>
      </c>
      <c r="L911" s="16" t="str">
        <f>VLOOKUP(YEAR(I911),Categorias!A:B,2,0)</f>
        <v>VETERANO</v>
      </c>
      <c r="M911" s="28"/>
      <c r="N911" s="4" t="s">
        <v>423</v>
      </c>
      <c r="O911" s="20">
        <f>COUNTIF($H$3:$H$19475,H911)</f>
        <v>13</v>
      </c>
    </row>
    <row r="912" spans="1:15" ht="15.75">
      <c r="A912" s="3" t="s">
        <v>427</v>
      </c>
      <c r="B912" s="77">
        <v>0.17582175925925925</v>
      </c>
      <c r="C912" s="62"/>
      <c r="D912" s="29">
        <v>198</v>
      </c>
      <c r="E912" s="3" t="s">
        <v>10</v>
      </c>
      <c r="F912" s="32" t="s">
        <v>54</v>
      </c>
      <c r="G912" s="37" t="s">
        <v>216</v>
      </c>
      <c r="H912" s="33">
        <v>4066</v>
      </c>
      <c r="I912" s="36">
        <v>19588</v>
      </c>
      <c r="J912" s="47">
        <v>40293</v>
      </c>
      <c r="K912" s="15">
        <f>DATEDIF(I912,J912,"Y")</f>
        <v>56</v>
      </c>
      <c r="L912" s="16" t="str">
        <f>VLOOKUP(YEAR(I912),Categorias!A:B,2,0)</f>
        <v>VETERANO</v>
      </c>
      <c r="M912" s="28"/>
      <c r="N912" s="4" t="s">
        <v>423</v>
      </c>
      <c r="O912" s="20">
        <f>COUNTIF($H$3:$H$19475,H912)</f>
        <v>7</v>
      </c>
    </row>
    <row r="913" spans="1:15" ht="15.75">
      <c r="A913" s="3" t="s">
        <v>427</v>
      </c>
      <c r="B913" s="77">
        <v>0.18864583333333332</v>
      </c>
      <c r="C913" s="62"/>
      <c r="D913" s="29">
        <v>683</v>
      </c>
      <c r="E913" s="3" t="s">
        <v>10</v>
      </c>
      <c r="F913" s="53" t="s">
        <v>165</v>
      </c>
      <c r="G913" s="53" t="s">
        <v>166</v>
      </c>
      <c r="H913" s="32">
        <v>9134</v>
      </c>
      <c r="I913" s="65">
        <v>21934</v>
      </c>
      <c r="J913" s="47">
        <v>40293</v>
      </c>
      <c r="K913" s="15">
        <f>DATEDIF(I913,J913,"Y")</f>
        <v>50</v>
      </c>
      <c r="L913" s="16" t="str">
        <f>VLOOKUP(YEAR(I913),Categorias!A:B,2,0)</f>
        <v>VETERANO</v>
      </c>
      <c r="M913" s="28"/>
      <c r="N913" s="4" t="s">
        <v>423</v>
      </c>
      <c r="O913" s="20">
        <f>COUNTIF($H$3:$H$19475,H913)</f>
        <v>10</v>
      </c>
    </row>
    <row r="914" spans="1:15" ht="15.75">
      <c r="A914" s="3" t="s">
        <v>427</v>
      </c>
      <c r="B914" s="77">
        <v>0.19077546296296297</v>
      </c>
      <c r="C914" s="62"/>
      <c r="D914" s="29">
        <v>135</v>
      </c>
      <c r="E914" s="3" t="s">
        <v>10</v>
      </c>
      <c r="F914" s="32" t="s">
        <v>283</v>
      </c>
      <c r="G914" s="31" t="s">
        <v>284</v>
      </c>
      <c r="H914" s="33">
        <v>3933</v>
      </c>
      <c r="I914" s="25">
        <v>17677</v>
      </c>
      <c r="J914" s="47">
        <v>40293</v>
      </c>
      <c r="K914" s="15">
        <f>DATEDIF(I914,J914,"Y")</f>
        <v>61</v>
      </c>
      <c r="L914" s="16" t="str">
        <f>VLOOKUP(YEAR(I914),Categorias!A:B,2,0)</f>
        <v>VETERANO</v>
      </c>
      <c r="M914" s="28"/>
      <c r="N914" s="4" t="s">
        <v>423</v>
      </c>
      <c r="O914" s="20">
        <f>COUNTIF($H$3:$H$19475,H914)</f>
        <v>6</v>
      </c>
    </row>
    <row r="915" spans="1:15" ht="15.75">
      <c r="A915" s="3" t="s">
        <v>427</v>
      </c>
      <c r="B915" s="77">
        <v>0.19549768518518518</v>
      </c>
      <c r="C915" s="41"/>
      <c r="D915" s="29">
        <v>1164</v>
      </c>
      <c r="E915" s="15" t="s">
        <v>10</v>
      </c>
      <c r="F915" s="32" t="s">
        <v>133</v>
      </c>
      <c r="G915" s="31" t="s">
        <v>134</v>
      </c>
      <c r="H915" s="19">
        <v>1900</v>
      </c>
      <c r="I915" s="47">
        <v>22368</v>
      </c>
      <c r="J915" s="47">
        <v>40293</v>
      </c>
      <c r="K915" s="15">
        <f>DATEDIF(I915,J915,"Y")</f>
        <v>49</v>
      </c>
      <c r="L915" s="16" t="str">
        <f>VLOOKUP(YEAR(I915),Categorias!A:B,2,0)</f>
        <v>VETERANO</v>
      </c>
      <c r="M915" s="28"/>
      <c r="N915" s="4" t="s">
        <v>423</v>
      </c>
      <c r="O915" s="20">
        <f>COUNTIF($H$3:$H$19475,H915)</f>
        <v>19</v>
      </c>
    </row>
    <row r="916" spans="1:15" ht="15.75">
      <c r="A916" s="3" t="s">
        <v>427</v>
      </c>
      <c r="B916" s="77" t="s">
        <v>129</v>
      </c>
      <c r="C916" s="34"/>
      <c r="D916" s="29" t="s">
        <v>67</v>
      </c>
      <c r="E916" s="3" t="s">
        <v>10</v>
      </c>
      <c r="F916" s="32" t="s">
        <v>31</v>
      </c>
      <c r="G916" s="37" t="s">
        <v>32</v>
      </c>
      <c r="H916" s="33">
        <v>1173</v>
      </c>
      <c r="I916" s="36">
        <v>21377</v>
      </c>
      <c r="J916" s="47">
        <v>40293</v>
      </c>
      <c r="K916" s="15">
        <f>DATEDIF(I916,J916,"Y")</f>
        <v>51</v>
      </c>
      <c r="L916" s="16" t="str">
        <f>VLOOKUP(YEAR(I916),Categorias!A:B,2,0)</f>
        <v>VETERANO</v>
      </c>
      <c r="M916" s="28"/>
      <c r="N916" s="4" t="s">
        <v>423</v>
      </c>
      <c r="O916" s="20">
        <f>COUNTIF($H$3:$H$19475,H916)</f>
        <v>24</v>
      </c>
    </row>
    <row r="917" spans="1:15" ht="15.75">
      <c r="A917" s="3" t="s">
        <v>427</v>
      </c>
      <c r="B917" s="77" t="s">
        <v>129</v>
      </c>
      <c r="C917" s="62"/>
      <c r="D917" s="29" t="s">
        <v>67</v>
      </c>
      <c r="E917" s="3" t="s">
        <v>10</v>
      </c>
      <c r="F917" s="30" t="s">
        <v>147</v>
      </c>
      <c r="G917" s="31" t="s">
        <v>148</v>
      </c>
      <c r="H917" s="64">
        <v>2809</v>
      </c>
      <c r="I917" s="47">
        <v>29448</v>
      </c>
      <c r="J917" s="47">
        <v>40293</v>
      </c>
      <c r="K917" s="15">
        <f>DATEDIF(I917,J917,"Y")</f>
        <v>29</v>
      </c>
      <c r="L917" s="16" t="str">
        <f>VLOOKUP(YEAR(I917),Categorias!A:B,2,0)</f>
        <v>SENIOR</v>
      </c>
      <c r="M917" s="28"/>
      <c r="N917" s="4" t="s">
        <v>423</v>
      </c>
      <c r="O917" s="20">
        <f>COUNTIF($H$3:$H$19475,H917)</f>
        <v>11</v>
      </c>
    </row>
    <row r="918" spans="1:15" ht="15.75">
      <c r="A918" s="3" t="s">
        <v>427</v>
      </c>
      <c r="B918" s="77" t="s">
        <v>129</v>
      </c>
      <c r="C918" s="41"/>
      <c r="D918" s="29" t="s">
        <v>67</v>
      </c>
      <c r="E918" s="15" t="s">
        <v>10</v>
      </c>
      <c r="F918" s="32" t="s">
        <v>49</v>
      </c>
      <c r="G918" s="31" t="s">
        <v>50</v>
      </c>
      <c r="H918" s="32">
        <v>1871</v>
      </c>
      <c r="I918" s="47">
        <v>25646</v>
      </c>
      <c r="J918" s="47">
        <v>40293</v>
      </c>
      <c r="K918" s="15">
        <f>DATEDIF(I918,J918,"Y")</f>
        <v>40</v>
      </c>
      <c r="L918" s="16" t="str">
        <f>VLOOKUP(YEAR(I918),Categorias!A:B,2,0)</f>
        <v>VETERANO</v>
      </c>
      <c r="M918" s="28"/>
      <c r="N918" s="4" t="s">
        <v>423</v>
      </c>
      <c r="O918" s="20">
        <f>COUNTIF($H$3:$H$19475,H918)</f>
        <v>10</v>
      </c>
    </row>
    <row r="919" spans="1:15" ht="15.75">
      <c r="A919" s="15" t="s">
        <v>427</v>
      </c>
      <c r="B919" s="49" t="s">
        <v>129</v>
      </c>
      <c r="C919" s="34"/>
      <c r="D919" s="19" t="s">
        <v>67</v>
      </c>
      <c r="E919" s="3" t="s">
        <v>10</v>
      </c>
      <c r="F919" s="30" t="s">
        <v>27</v>
      </c>
      <c r="G919" s="37" t="s">
        <v>28</v>
      </c>
      <c r="H919" s="30">
        <v>1158</v>
      </c>
      <c r="I919" s="36">
        <v>29716</v>
      </c>
      <c r="J919" s="47">
        <v>40474</v>
      </c>
      <c r="K919" s="15">
        <f>DATEDIF(I919,J919,"Y")</f>
        <v>29</v>
      </c>
      <c r="L919" s="16" t="str">
        <f>VLOOKUP(YEAR(I919),Categorias!A:B,2,0)</f>
        <v>SENIOR</v>
      </c>
      <c r="M919" s="28"/>
      <c r="N919" s="4" t="s">
        <v>503</v>
      </c>
      <c r="O919" s="20">
        <f>COUNTIF($H$3:$H$19475,H919)</f>
        <v>7</v>
      </c>
    </row>
    <row r="920" spans="1:15" ht="15.75">
      <c r="A920" s="15" t="s">
        <v>115</v>
      </c>
      <c r="B920" s="58">
        <v>0.006445601851851852</v>
      </c>
      <c r="C920" s="41"/>
      <c r="D920" s="46">
        <v>1</v>
      </c>
      <c r="E920" s="15" t="s">
        <v>10</v>
      </c>
      <c r="F920" s="32" t="s">
        <v>111</v>
      </c>
      <c r="G920" s="31" t="s">
        <v>112</v>
      </c>
      <c r="H920" s="32">
        <v>2231</v>
      </c>
      <c r="I920" s="47">
        <v>34646</v>
      </c>
      <c r="J920" s="47">
        <v>40131</v>
      </c>
      <c r="K920" s="15">
        <f>DATEDIF(I920,J920,"Y")</f>
        <v>15</v>
      </c>
      <c r="L920" s="16" t="str">
        <f>VLOOKUP(YEAR(I920),Categorias!A:B,2,0)</f>
        <v>JUVENIL</v>
      </c>
      <c r="M920" s="28">
        <v>1800</v>
      </c>
      <c r="N920" s="4" t="s">
        <v>114</v>
      </c>
      <c r="O920" s="20">
        <f>COUNTIF($H$3:$H$19475,H920)</f>
        <v>19</v>
      </c>
    </row>
    <row r="921" spans="1:15" ht="15.75">
      <c r="A921" s="3" t="s">
        <v>115</v>
      </c>
      <c r="B921" s="58">
        <v>0.006585648148148147</v>
      </c>
      <c r="C921" s="41"/>
      <c r="D921" s="46">
        <v>1</v>
      </c>
      <c r="E921" s="15" t="s">
        <v>10</v>
      </c>
      <c r="F921" s="32" t="s">
        <v>111</v>
      </c>
      <c r="G921" s="31" t="s">
        <v>112</v>
      </c>
      <c r="H921" s="32">
        <v>2231</v>
      </c>
      <c r="I921" s="47">
        <v>34646</v>
      </c>
      <c r="J921" s="47">
        <v>40222</v>
      </c>
      <c r="K921" s="15">
        <f>DATEDIF(I921,J921,"Y")</f>
        <v>15</v>
      </c>
      <c r="L921" s="16" t="str">
        <f>VLOOKUP(YEAR(I921),Categorias!A:B,2,0)</f>
        <v>JUVENIL</v>
      </c>
      <c r="M921" s="28">
        <v>1800</v>
      </c>
      <c r="N921" s="4" t="s">
        <v>114</v>
      </c>
      <c r="O921" s="20">
        <f>COUNTIF($H$3:$H$19475,H921)</f>
        <v>19</v>
      </c>
    </row>
    <row r="922" spans="1:15" ht="15.75">
      <c r="A922" s="3" t="s">
        <v>115</v>
      </c>
      <c r="B922" s="58">
        <v>0.011469907407407408</v>
      </c>
      <c r="C922" s="41"/>
      <c r="D922" s="46">
        <v>1</v>
      </c>
      <c r="E922" s="15" t="s">
        <v>10</v>
      </c>
      <c r="F922" s="32" t="s">
        <v>111</v>
      </c>
      <c r="G922" s="31" t="s">
        <v>112</v>
      </c>
      <c r="H922" s="32">
        <v>2231</v>
      </c>
      <c r="I922" s="47">
        <v>34646</v>
      </c>
      <c r="J922" s="47">
        <v>40446</v>
      </c>
      <c r="K922" s="15">
        <f>DATEDIF(I922,J922,"Y")</f>
        <v>15</v>
      </c>
      <c r="L922" s="16" t="str">
        <f>VLOOKUP(YEAR(I922),Categorias!A:B,2,0)</f>
        <v>JUVENIL</v>
      </c>
      <c r="M922" s="28">
        <v>3200</v>
      </c>
      <c r="N922" s="4" t="s">
        <v>496</v>
      </c>
      <c r="O922" s="20">
        <f>COUNTIF($H$3:$H$19475,H922)</f>
        <v>19</v>
      </c>
    </row>
    <row r="923" spans="1:15" ht="15.75">
      <c r="A923" s="3" t="s">
        <v>395</v>
      </c>
      <c r="B923" s="53">
        <v>26.58</v>
      </c>
      <c r="C923" s="62"/>
      <c r="D923" s="35">
        <v>2</v>
      </c>
      <c r="E923" s="19" t="s">
        <v>10</v>
      </c>
      <c r="F923" s="30" t="s">
        <v>60</v>
      </c>
      <c r="G923" s="43" t="s">
        <v>337</v>
      </c>
      <c r="H923" s="30">
        <v>7380</v>
      </c>
      <c r="I923" s="25">
        <v>33536</v>
      </c>
      <c r="J923" s="47">
        <v>40347</v>
      </c>
      <c r="K923" s="15">
        <f>DATEDIF(I923,J923,"Y")</f>
        <v>18</v>
      </c>
      <c r="L923" s="16" t="str">
        <f>VLOOKUP(YEAR(I923),Categorias!A:B,2,0)</f>
        <v>JUNIOR</v>
      </c>
      <c r="N923" s="20" t="s">
        <v>78</v>
      </c>
      <c r="O923" s="20">
        <f>COUNTIF($H$3:$H$19475,H923)</f>
        <v>4</v>
      </c>
    </row>
    <row r="924" spans="1:15" ht="15.75">
      <c r="A924" s="3" t="s">
        <v>336</v>
      </c>
      <c r="B924" s="3">
        <v>13.67</v>
      </c>
      <c r="C924" s="34"/>
      <c r="D924" s="19" t="s">
        <v>67</v>
      </c>
      <c r="E924" s="15" t="s">
        <v>10</v>
      </c>
      <c r="F924" s="30" t="s">
        <v>357</v>
      </c>
      <c r="G924" s="43" t="s">
        <v>358</v>
      </c>
      <c r="H924" s="30">
        <v>2286</v>
      </c>
      <c r="I924" s="25">
        <v>33924</v>
      </c>
      <c r="J924" s="47">
        <v>40286</v>
      </c>
      <c r="K924" s="15">
        <f>DATEDIF(I924,J924,"Y")</f>
        <v>17</v>
      </c>
      <c r="L924" s="16" t="str">
        <f>VLOOKUP(YEAR(I924),Categorias!A:B,2,0)</f>
        <v>JUNIOR</v>
      </c>
      <c r="N924" s="4" t="s">
        <v>356</v>
      </c>
      <c r="O924" s="20">
        <f>COUNTIF($H$3:$H$19475,H924)</f>
        <v>2</v>
      </c>
    </row>
    <row r="925" spans="1:15" ht="15.75">
      <c r="A925" s="3" t="s">
        <v>336</v>
      </c>
      <c r="B925" s="53">
        <v>22.39</v>
      </c>
      <c r="C925" s="62"/>
      <c r="D925" s="19" t="s">
        <v>67</v>
      </c>
      <c r="E925" s="15" t="s">
        <v>10</v>
      </c>
      <c r="F925" s="30" t="s">
        <v>60</v>
      </c>
      <c r="G925" s="43" t="s">
        <v>337</v>
      </c>
      <c r="H925" s="30">
        <v>7380</v>
      </c>
      <c r="I925" s="25">
        <v>33536</v>
      </c>
      <c r="J925" s="47">
        <v>40286</v>
      </c>
      <c r="K925" s="15">
        <f>DATEDIF(I925,J925,"Y")</f>
        <v>18</v>
      </c>
      <c r="L925" s="16" t="str">
        <f>VLOOKUP(YEAR(I925),Categorias!A:B,2,0)</f>
        <v>JUNIOR</v>
      </c>
      <c r="N925" s="4" t="s">
        <v>356</v>
      </c>
      <c r="O925" s="20">
        <f>COUNTIF($H$3:$H$19475,H925)</f>
        <v>4</v>
      </c>
    </row>
    <row r="926" spans="1:15" ht="15.75">
      <c r="A926" s="3" t="s">
        <v>336</v>
      </c>
      <c r="B926" s="53">
        <v>24.26</v>
      </c>
      <c r="C926" s="62"/>
      <c r="D926" s="35" t="s">
        <v>67</v>
      </c>
      <c r="E926" s="19" t="s">
        <v>10</v>
      </c>
      <c r="F926" s="30" t="s">
        <v>60</v>
      </c>
      <c r="G926" s="43" t="s">
        <v>337</v>
      </c>
      <c r="H926" s="30">
        <v>7380</v>
      </c>
      <c r="I926" s="25">
        <v>33536</v>
      </c>
      <c r="J926" s="47">
        <v>40258</v>
      </c>
      <c r="K926" s="15">
        <f>DATEDIF(I926,J926,"Y")</f>
        <v>18</v>
      </c>
      <c r="L926" s="16" t="str">
        <f>VLOOKUP(YEAR(I926),Categorias!A:B,2,0)</f>
        <v>JUNIOR</v>
      </c>
      <c r="N926" s="20" t="s">
        <v>160</v>
      </c>
      <c r="O926" s="20">
        <f>COUNTIF($H$3:$H$19475,H926)</f>
        <v>4</v>
      </c>
    </row>
    <row r="927" spans="1:15" ht="15.75">
      <c r="A927" s="3" t="s">
        <v>336</v>
      </c>
      <c r="B927" s="3">
        <v>25.31</v>
      </c>
      <c r="C927" s="34"/>
      <c r="D927" s="35" t="s">
        <v>67</v>
      </c>
      <c r="E927" s="19" t="s">
        <v>10</v>
      </c>
      <c r="F927" s="30" t="s">
        <v>334</v>
      </c>
      <c r="G927" s="43" t="s">
        <v>335</v>
      </c>
      <c r="H927" s="30">
        <v>392</v>
      </c>
      <c r="I927" s="25">
        <v>29951</v>
      </c>
      <c r="J927" s="47">
        <v>40258</v>
      </c>
      <c r="K927" s="15">
        <f>DATEDIF(I927,J927,"Y")</f>
        <v>28</v>
      </c>
      <c r="L927" s="16" t="str">
        <f>VLOOKUP(YEAR(I927),Categorias!A:B,2,0)</f>
        <v>SENIOR</v>
      </c>
      <c r="N927" s="20" t="s">
        <v>160</v>
      </c>
      <c r="O927" s="20">
        <f>COUNTIF($H$3:$H$19475,H927)</f>
        <v>2</v>
      </c>
    </row>
    <row r="928" spans="1:15" ht="15.75">
      <c r="A928" s="3" t="s">
        <v>180</v>
      </c>
      <c r="B928" s="48">
        <v>0.0034606481481481485</v>
      </c>
      <c r="D928" s="19">
        <v>3</v>
      </c>
      <c r="E928" s="15" t="s">
        <v>10</v>
      </c>
      <c r="F928" s="30" t="s">
        <v>66</v>
      </c>
      <c r="G928" s="43" t="s">
        <v>444</v>
      </c>
      <c r="H928" s="30">
        <v>2272</v>
      </c>
      <c r="I928" s="25">
        <v>33721</v>
      </c>
      <c r="J928" s="47">
        <v>40440</v>
      </c>
      <c r="K928" s="15">
        <f>DATEDIF(I928,J928,"Y")</f>
        <v>18</v>
      </c>
      <c r="L928" s="16" t="str">
        <f>VLOOKUP(YEAR(I928),Categorias!A:B,2,0)</f>
        <v>JUNIOR</v>
      </c>
      <c r="N928" s="20" t="s">
        <v>242</v>
      </c>
      <c r="O928" s="20">
        <f>COUNTIF($H$3:$H$19475,H928)</f>
        <v>26</v>
      </c>
    </row>
    <row r="929" spans="1:15" ht="15.75">
      <c r="A929" s="3" t="s">
        <v>180</v>
      </c>
      <c r="B929" s="48">
        <v>0.003483796296296296</v>
      </c>
      <c r="C929" s="41"/>
      <c r="D929" s="46">
        <v>2</v>
      </c>
      <c r="E929" s="15" t="s">
        <v>10</v>
      </c>
      <c r="F929" s="32" t="s">
        <v>64</v>
      </c>
      <c r="G929" s="31" t="s">
        <v>65</v>
      </c>
      <c r="H929" s="32">
        <v>1489</v>
      </c>
      <c r="I929" s="47">
        <v>33223</v>
      </c>
      <c r="J929" s="47">
        <v>40440</v>
      </c>
      <c r="K929" s="15">
        <f>DATEDIF(I929,J929,"Y")</f>
        <v>19</v>
      </c>
      <c r="L929" s="16" t="str">
        <f>VLOOKUP(YEAR(I929),Categorias!A:B,2,0)</f>
        <v>PROMESA</v>
      </c>
      <c r="N929" s="20" t="s">
        <v>242</v>
      </c>
      <c r="O929" s="20">
        <f>COUNTIF($H$3:$H$19475,H929)</f>
        <v>25</v>
      </c>
    </row>
    <row r="930" spans="1:15" ht="15.75">
      <c r="A930" s="3" t="s">
        <v>180</v>
      </c>
      <c r="B930" s="48">
        <v>0.0035069444444444445</v>
      </c>
      <c r="D930" s="15">
        <v>4</v>
      </c>
      <c r="E930" s="15" t="s">
        <v>10</v>
      </c>
      <c r="F930" s="42" t="s">
        <v>328</v>
      </c>
      <c r="G930" s="31" t="s">
        <v>373</v>
      </c>
      <c r="H930" s="30">
        <v>9478</v>
      </c>
      <c r="I930" s="25">
        <v>31643</v>
      </c>
      <c r="J930" s="47">
        <v>40440</v>
      </c>
      <c r="K930" s="15">
        <f>DATEDIF(I930,J930,"Y")</f>
        <v>24</v>
      </c>
      <c r="L930" s="16" t="str">
        <f>VLOOKUP(YEAR(I930),Categorias!A:B,2,0)</f>
        <v>SENIOR</v>
      </c>
      <c r="N930" s="20" t="s">
        <v>242</v>
      </c>
      <c r="O930" s="20">
        <f>COUNTIF($H$3:$H$19475,H930)</f>
        <v>8</v>
      </c>
    </row>
    <row r="931" spans="1:15" ht="15.75">
      <c r="A931" s="3" t="s">
        <v>180</v>
      </c>
      <c r="B931" s="48">
        <v>0.003587962962962963</v>
      </c>
      <c r="C931" s="41"/>
      <c r="D931" s="46">
        <v>1</v>
      </c>
      <c r="E931" s="15" t="s">
        <v>10</v>
      </c>
      <c r="F931" s="30" t="s">
        <v>101</v>
      </c>
      <c r="G931" s="31" t="s">
        <v>102</v>
      </c>
      <c r="H931" s="30">
        <v>3196</v>
      </c>
      <c r="I931" s="47">
        <v>35068</v>
      </c>
      <c r="J931" s="47">
        <v>40440</v>
      </c>
      <c r="K931" s="15">
        <f>DATEDIF(I931,J931,"Y")</f>
        <v>14</v>
      </c>
      <c r="L931" s="16" t="str">
        <f>VLOOKUP(YEAR(I931),Categorias!A:B,2,0)</f>
        <v>CADETE</v>
      </c>
      <c r="N931" s="20" t="s">
        <v>242</v>
      </c>
      <c r="O931" s="20">
        <f>COUNTIF($H$3:$H$19475,H931)</f>
        <v>14</v>
      </c>
    </row>
    <row r="932" spans="1:15" ht="15.75">
      <c r="A932" s="3" t="s">
        <v>180</v>
      </c>
      <c r="B932" s="48">
        <v>0.0036226851851851854</v>
      </c>
      <c r="C932" s="41"/>
      <c r="D932" s="19">
        <v>2</v>
      </c>
      <c r="E932" s="15" t="s">
        <v>10</v>
      </c>
      <c r="F932" s="30" t="s">
        <v>144</v>
      </c>
      <c r="G932" s="30" t="s">
        <v>145</v>
      </c>
      <c r="H932" s="42">
        <v>3200</v>
      </c>
      <c r="I932" s="25">
        <v>24092</v>
      </c>
      <c r="J932" s="47">
        <v>40440</v>
      </c>
      <c r="K932" s="15">
        <f>DATEDIF(I932,J932,"Y")</f>
        <v>44</v>
      </c>
      <c r="L932" s="16" t="str">
        <f>VLOOKUP(YEAR(I932),Categorias!A:B,2,0)</f>
        <v>VETERANO</v>
      </c>
      <c r="N932" s="20" t="s">
        <v>242</v>
      </c>
      <c r="O932" s="20">
        <f>COUNTIF($H$3:$H$19475,H932)</f>
        <v>17</v>
      </c>
    </row>
    <row r="933" spans="1:15" ht="15.75">
      <c r="A933" s="3" t="s">
        <v>180</v>
      </c>
      <c r="B933" s="48">
        <v>0.0036574074074074074</v>
      </c>
      <c r="D933" s="19">
        <v>7</v>
      </c>
      <c r="E933" s="15" t="s">
        <v>10</v>
      </c>
      <c r="F933" s="30" t="s">
        <v>151</v>
      </c>
      <c r="G933" s="31" t="s">
        <v>205</v>
      </c>
      <c r="H933" s="30">
        <v>3332</v>
      </c>
      <c r="I933" s="47">
        <v>29357</v>
      </c>
      <c r="J933" s="47">
        <v>40440</v>
      </c>
      <c r="K933" s="15">
        <f>DATEDIF(I933,J933,"Y")</f>
        <v>30</v>
      </c>
      <c r="L933" s="16" t="str">
        <f>VLOOKUP(YEAR(I933),Categorias!A:B,2,0)</f>
        <v>SENIOR</v>
      </c>
      <c r="N933" s="20" t="s">
        <v>242</v>
      </c>
      <c r="O933" s="20">
        <f>COUNTIF($H$3:$H$19475,H933)</f>
        <v>12</v>
      </c>
    </row>
    <row r="934" spans="1:15" ht="15.75">
      <c r="A934" s="40" t="s">
        <v>180</v>
      </c>
      <c r="B934" s="48">
        <v>0.0036805555555555554</v>
      </c>
      <c r="C934" s="41"/>
      <c r="D934" s="15">
        <v>3</v>
      </c>
      <c r="E934" s="15" t="s">
        <v>10</v>
      </c>
      <c r="F934" s="30" t="s">
        <v>144</v>
      </c>
      <c r="G934" s="30" t="s">
        <v>145</v>
      </c>
      <c r="H934" s="42">
        <v>3200</v>
      </c>
      <c r="I934" s="25">
        <v>24092</v>
      </c>
      <c r="J934" s="44">
        <v>40176</v>
      </c>
      <c r="K934" s="15">
        <f>DATEDIF(I934,J934,"Y")</f>
        <v>44</v>
      </c>
      <c r="L934" s="16" t="str">
        <f>VLOOKUP(YEAR(I934),Categorias!A:B,2,0)</f>
        <v>VETERANO</v>
      </c>
      <c r="N934" s="4" t="s">
        <v>403</v>
      </c>
      <c r="O934" s="20">
        <f>COUNTIF($H$3:$H$19475,H934)</f>
        <v>17</v>
      </c>
    </row>
    <row r="935" spans="1:15" ht="15.75">
      <c r="A935" s="3" t="s">
        <v>180</v>
      </c>
      <c r="B935" s="48">
        <v>0.0037037037037037034</v>
      </c>
      <c r="C935" s="41"/>
      <c r="D935" s="15">
        <v>3</v>
      </c>
      <c r="E935" s="15" t="s">
        <v>10</v>
      </c>
      <c r="F935" s="56" t="s">
        <v>111</v>
      </c>
      <c r="G935" s="56" t="s">
        <v>380</v>
      </c>
      <c r="H935" s="30">
        <v>9521</v>
      </c>
      <c r="I935" s="25">
        <v>34529</v>
      </c>
      <c r="J935" s="47">
        <v>40440</v>
      </c>
      <c r="K935" s="15">
        <f>DATEDIF(I935,J935,"Y")</f>
        <v>16</v>
      </c>
      <c r="L935" s="16" t="str">
        <f>VLOOKUP(YEAR(I935),Categorias!A:B,2,0)</f>
        <v>JUVENIL</v>
      </c>
      <c r="N935" s="20" t="s">
        <v>242</v>
      </c>
      <c r="O935" s="20">
        <f>COUNTIF($H$3:$H$19475,H935)</f>
        <v>12</v>
      </c>
    </row>
    <row r="936" spans="1:15" ht="15.75">
      <c r="A936" s="19" t="s">
        <v>180</v>
      </c>
      <c r="B936" s="48">
        <v>0.0038078703703703707</v>
      </c>
      <c r="C936" s="41"/>
      <c r="D936" s="19">
        <v>3</v>
      </c>
      <c r="E936" s="15" t="s">
        <v>10</v>
      </c>
      <c r="F936" s="30" t="s">
        <v>144</v>
      </c>
      <c r="G936" s="30" t="s">
        <v>145</v>
      </c>
      <c r="H936" s="42">
        <v>3200</v>
      </c>
      <c r="I936" s="25">
        <v>24092</v>
      </c>
      <c r="J936" s="24">
        <v>40432</v>
      </c>
      <c r="K936" s="15">
        <f>DATEDIF(I936,J936,"Y")</f>
        <v>44</v>
      </c>
      <c r="L936" s="16" t="str">
        <f>VLOOKUP(YEAR(I936),Categorias!A:B,2,0)</f>
        <v>VETERANO</v>
      </c>
      <c r="N936" s="20" t="s">
        <v>465</v>
      </c>
      <c r="O936" s="20">
        <f>COUNTIF($H$3:$H$19475,H936)</f>
        <v>17</v>
      </c>
    </row>
    <row r="937" spans="1:15" ht="15.75">
      <c r="A937" s="3" t="s">
        <v>180</v>
      </c>
      <c r="B937" s="48">
        <v>0.0038773148148148143</v>
      </c>
      <c r="C937" s="34"/>
      <c r="D937" s="19" t="s">
        <v>67</v>
      </c>
      <c r="E937" s="3" t="s">
        <v>10</v>
      </c>
      <c r="F937" s="30" t="s">
        <v>70</v>
      </c>
      <c r="G937" s="31" t="s">
        <v>71</v>
      </c>
      <c r="H937" s="30">
        <v>2868</v>
      </c>
      <c r="I937" s="47">
        <v>27357</v>
      </c>
      <c r="J937" s="47">
        <v>40173</v>
      </c>
      <c r="K937" s="15">
        <f>DATEDIF(I937,J937,"Y")</f>
        <v>35</v>
      </c>
      <c r="L937" s="16" t="str">
        <f>VLOOKUP(YEAR(I937),Categorias!A:B,2,0)</f>
        <v>VETERANO</v>
      </c>
      <c r="M937" s="28"/>
      <c r="N937" s="4" t="s">
        <v>403</v>
      </c>
      <c r="O937" s="20">
        <f>COUNTIF($H$3:$H$19475,H937)</f>
        <v>54</v>
      </c>
    </row>
    <row r="938" spans="1:15" ht="15.75">
      <c r="A938" s="3" t="s">
        <v>180</v>
      </c>
      <c r="B938" s="48">
        <v>0.003946759259259259</v>
      </c>
      <c r="C938" s="41"/>
      <c r="D938" s="3">
        <v>11</v>
      </c>
      <c r="E938" s="15" t="s">
        <v>10</v>
      </c>
      <c r="F938" s="30" t="s">
        <v>158</v>
      </c>
      <c r="G938" s="31" t="s">
        <v>159</v>
      </c>
      <c r="H938" s="30">
        <v>726</v>
      </c>
      <c r="I938" s="47">
        <v>31965</v>
      </c>
      <c r="J938" s="47">
        <v>40440</v>
      </c>
      <c r="K938" s="15">
        <f>DATEDIF(I938,J938,"Y")</f>
        <v>23</v>
      </c>
      <c r="L938" s="16" t="str">
        <f>VLOOKUP(YEAR(I938),Categorias!A:B,2,0)</f>
        <v>SENIOR</v>
      </c>
      <c r="N938" s="20" t="s">
        <v>242</v>
      </c>
      <c r="O938" s="20">
        <f>COUNTIF($H$3:$H$19475,H938)</f>
        <v>91</v>
      </c>
    </row>
    <row r="939" spans="1:15" ht="15.75">
      <c r="A939" s="3" t="s">
        <v>180</v>
      </c>
      <c r="B939" s="48">
        <v>0.00400462962962963</v>
      </c>
      <c r="D939" s="19">
        <v>4</v>
      </c>
      <c r="E939" s="15" t="s">
        <v>10</v>
      </c>
      <c r="F939" s="56" t="s">
        <v>334</v>
      </c>
      <c r="G939" s="56" t="s">
        <v>485</v>
      </c>
      <c r="H939" s="19" t="s">
        <v>228</v>
      </c>
      <c r="I939" s="24">
        <v>34335</v>
      </c>
      <c r="J939" s="47">
        <v>40440</v>
      </c>
      <c r="K939" s="15">
        <f>DATEDIF(I939,J939,"Y")</f>
        <v>16</v>
      </c>
      <c r="L939" s="16" t="str">
        <f>VLOOKUP(YEAR(I939),Categorias!A:B,2,0)</f>
        <v>JUVENIL</v>
      </c>
      <c r="N939" s="20" t="s">
        <v>242</v>
      </c>
      <c r="O939" s="20">
        <f>COUNTIF($H$3:$H$19475,H939)</f>
        <v>40</v>
      </c>
    </row>
    <row r="940" spans="1:15" ht="15.75">
      <c r="A940" s="3" t="s">
        <v>180</v>
      </c>
      <c r="B940" s="48">
        <v>0.004050925925925926</v>
      </c>
      <c r="C940" s="62"/>
      <c r="D940" s="19">
        <v>1</v>
      </c>
      <c r="E940" s="3" t="s">
        <v>10</v>
      </c>
      <c r="F940" s="32" t="s">
        <v>54</v>
      </c>
      <c r="G940" s="37" t="s">
        <v>216</v>
      </c>
      <c r="H940" s="33">
        <v>4066</v>
      </c>
      <c r="I940" s="36">
        <v>19588</v>
      </c>
      <c r="J940" s="47">
        <v>40440</v>
      </c>
      <c r="K940" s="15">
        <f>DATEDIF(I940,J940,"Y")</f>
        <v>57</v>
      </c>
      <c r="L940" s="16" t="str">
        <f>VLOOKUP(YEAR(I940),Categorias!A:B,2,0)</f>
        <v>VETERANO</v>
      </c>
      <c r="N940" s="20" t="s">
        <v>242</v>
      </c>
      <c r="O940" s="20">
        <f>COUNTIF($H$3:$H$19475,H940)</f>
        <v>7</v>
      </c>
    </row>
    <row r="941" spans="1:15" ht="15.75">
      <c r="A941" s="3" t="s">
        <v>180</v>
      </c>
      <c r="B941" s="48">
        <v>0.004108796296296297</v>
      </c>
      <c r="C941" s="62"/>
      <c r="D941" s="29">
        <v>12</v>
      </c>
      <c r="E941" s="3" t="s">
        <v>10</v>
      </c>
      <c r="F941" s="30" t="s">
        <v>147</v>
      </c>
      <c r="G941" s="31" t="s">
        <v>148</v>
      </c>
      <c r="H941" s="64">
        <v>2809</v>
      </c>
      <c r="I941" s="47">
        <v>29448</v>
      </c>
      <c r="J941" s="47">
        <v>40440</v>
      </c>
      <c r="K941" s="15">
        <f>DATEDIF(I941,J941,"Y")</f>
        <v>30</v>
      </c>
      <c r="L941" s="16" t="str">
        <f>VLOOKUP(YEAR(I941),Categorias!A:B,2,0)</f>
        <v>SENIOR</v>
      </c>
      <c r="N941" s="20" t="s">
        <v>242</v>
      </c>
      <c r="O941" s="20">
        <f>COUNTIF($H$3:$H$19475,H941)</f>
        <v>11</v>
      </c>
    </row>
    <row r="942" spans="1:15" ht="15.75">
      <c r="A942" s="3" t="s">
        <v>180</v>
      </c>
      <c r="B942" s="48">
        <v>0.004201388888888889</v>
      </c>
      <c r="C942" s="34"/>
      <c r="D942" s="35">
        <v>6</v>
      </c>
      <c r="E942" s="19" t="s">
        <v>10</v>
      </c>
      <c r="F942" s="42" t="s">
        <v>54</v>
      </c>
      <c r="G942" s="43" t="s">
        <v>55</v>
      </c>
      <c r="H942" s="42">
        <v>2828</v>
      </c>
      <c r="I942" s="25">
        <v>34704</v>
      </c>
      <c r="J942" s="47">
        <v>40440</v>
      </c>
      <c r="K942" s="15">
        <f>DATEDIF(I942,J942,"Y")</f>
        <v>15</v>
      </c>
      <c r="L942" s="16" t="str">
        <f>VLOOKUP(YEAR(I942),Categorias!A:B,2,0)</f>
        <v>CADETE</v>
      </c>
      <c r="N942" s="20" t="s">
        <v>242</v>
      </c>
      <c r="O942" s="20">
        <f>COUNTIF($H$3:$H$19475,H942)</f>
        <v>16</v>
      </c>
    </row>
    <row r="943" spans="1:15" ht="15.75">
      <c r="A943" s="3" t="s">
        <v>180</v>
      </c>
      <c r="B943" s="48">
        <v>0.004212962962962963</v>
      </c>
      <c r="C943" s="41"/>
      <c r="D943" s="15">
        <v>13</v>
      </c>
      <c r="E943" s="3" t="s">
        <v>10</v>
      </c>
      <c r="F943" s="56" t="s">
        <v>276</v>
      </c>
      <c r="G943" s="56" t="s">
        <v>277</v>
      </c>
      <c r="H943" s="30">
        <v>9135</v>
      </c>
      <c r="I943" s="25">
        <v>29085</v>
      </c>
      <c r="J943" s="47">
        <v>40440</v>
      </c>
      <c r="K943" s="15">
        <f>DATEDIF(I943,J943,"Y")</f>
        <v>31</v>
      </c>
      <c r="L943" s="16" t="str">
        <f>VLOOKUP(YEAR(I943),Categorias!A:B,2,0)</f>
        <v>SENIOR</v>
      </c>
      <c r="N943" s="20" t="s">
        <v>242</v>
      </c>
      <c r="O943" s="20">
        <f>COUNTIF($H$3:$H$19475,H943)</f>
        <v>5</v>
      </c>
    </row>
    <row r="944" spans="1:15" s="50" customFormat="1" ht="15.75">
      <c r="A944" s="3" t="s">
        <v>180</v>
      </c>
      <c r="B944" s="48">
        <v>0.004212962962962963</v>
      </c>
      <c r="C944" s="34"/>
      <c r="D944" s="35">
        <v>6</v>
      </c>
      <c r="E944" s="3" t="s">
        <v>10</v>
      </c>
      <c r="F944" s="32" t="s">
        <v>31</v>
      </c>
      <c r="G944" s="37" t="s">
        <v>32</v>
      </c>
      <c r="H944" s="33">
        <v>1173</v>
      </c>
      <c r="I944" s="36">
        <v>21377</v>
      </c>
      <c r="J944" s="47">
        <v>40440</v>
      </c>
      <c r="K944" s="15">
        <f>DATEDIF(I944,J944,"Y")</f>
        <v>52</v>
      </c>
      <c r="L944" s="16" t="str">
        <f>VLOOKUP(YEAR(I944),Categorias!A:B,2,0)</f>
        <v>VETERANO</v>
      </c>
      <c r="M944" s="19"/>
      <c r="N944" s="20" t="s">
        <v>242</v>
      </c>
      <c r="O944" s="20">
        <f>COUNTIF($H$3:$H$19475,H944)</f>
        <v>24</v>
      </c>
    </row>
    <row r="945" spans="1:15" ht="15.75">
      <c r="A945" s="3" t="s">
        <v>180</v>
      </c>
      <c r="B945" s="48">
        <v>0.004247685185185185</v>
      </c>
      <c r="D945" s="19">
        <v>1</v>
      </c>
      <c r="E945" s="19" t="s">
        <v>43</v>
      </c>
      <c r="F945" s="19" t="s">
        <v>463</v>
      </c>
      <c r="G945" s="19" t="s">
        <v>464</v>
      </c>
      <c r="H945" s="19" t="s">
        <v>228</v>
      </c>
      <c r="I945" s="25">
        <v>33339</v>
      </c>
      <c r="J945" s="47">
        <v>40440</v>
      </c>
      <c r="K945" s="15">
        <f>DATEDIF(I945,J945,"Y")</f>
        <v>19</v>
      </c>
      <c r="L945" s="16" t="str">
        <f>VLOOKUP(YEAR(I945),Categorias!A:B,2,0)</f>
        <v>JUNIOR</v>
      </c>
      <c r="N945" s="20" t="s">
        <v>242</v>
      </c>
      <c r="O945" s="20">
        <f>COUNTIF($H$3:$H$19475,H945)</f>
        <v>40</v>
      </c>
    </row>
    <row r="946" spans="1:15" ht="15.75">
      <c r="A946" s="3" t="s">
        <v>180</v>
      </c>
      <c r="B946" s="48">
        <v>0.004247685185185185</v>
      </c>
      <c r="D946" s="19">
        <v>15</v>
      </c>
      <c r="E946" s="15" t="s">
        <v>10</v>
      </c>
      <c r="F946" s="30" t="s">
        <v>281</v>
      </c>
      <c r="G946" s="31" t="s">
        <v>282</v>
      </c>
      <c r="H946" s="64">
        <v>1734</v>
      </c>
      <c r="I946" s="24">
        <v>28748</v>
      </c>
      <c r="J946" s="47">
        <v>40440</v>
      </c>
      <c r="K946" s="15">
        <f>DATEDIF(I946,J946,"Y")</f>
        <v>32</v>
      </c>
      <c r="L946" s="16" t="str">
        <f>VLOOKUP(YEAR(I946),Categorias!A:B,2,0)</f>
        <v>SENIOR</v>
      </c>
      <c r="N946" s="20" t="s">
        <v>242</v>
      </c>
      <c r="O946" s="20">
        <f>COUNTIF($H$3:$H$19475,H946)</f>
        <v>3</v>
      </c>
    </row>
    <row r="947" spans="1:15" s="61" customFormat="1" ht="15.75">
      <c r="A947" s="3" t="s">
        <v>180</v>
      </c>
      <c r="B947" s="48">
        <v>0.0042824074074074075</v>
      </c>
      <c r="C947" s="41"/>
      <c r="D947" s="46">
        <v>5</v>
      </c>
      <c r="E947" s="15" t="s">
        <v>10</v>
      </c>
      <c r="F947" s="30" t="s">
        <v>75</v>
      </c>
      <c r="G947" s="31" t="s">
        <v>76</v>
      </c>
      <c r="H947" s="32">
        <v>2834</v>
      </c>
      <c r="I947" s="47">
        <v>35374</v>
      </c>
      <c r="J947" s="47">
        <v>40440</v>
      </c>
      <c r="K947" s="15">
        <f>DATEDIF(I947,J947,"Y")</f>
        <v>13</v>
      </c>
      <c r="L947" s="16" t="str">
        <f>VLOOKUP(YEAR(I947),Categorias!A:B,2,0)</f>
        <v>CADETE</v>
      </c>
      <c r="M947" s="19"/>
      <c r="N947" s="20" t="s">
        <v>242</v>
      </c>
      <c r="O947" s="20">
        <f>COUNTIF($H$3:$H$19475,H947)</f>
        <v>47</v>
      </c>
    </row>
    <row r="948" spans="1:15" ht="15.75">
      <c r="A948" s="19" t="s">
        <v>180</v>
      </c>
      <c r="B948" s="48">
        <v>0.004432870370370371</v>
      </c>
      <c r="D948" s="19">
        <v>5</v>
      </c>
      <c r="E948" s="19" t="s">
        <v>43</v>
      </c>
      <c r="F948" s="19" t="s">
        <v>463</v>
      </c>
      <c r="G948" s="19" t="s">
        <v>464</v>
      </c>
      <c r="H948" s="19" t="s">
        <v>228</v>
      </c>
      <c r="I948" s="25">
        <v>33339</v>
      </c>
      <c r="J948" s="24">
        <v>40432</v>
      </c>
      <c r="K948" s="15">
        <f>DATEDIF(I948,J948,"Y")</f>
        <v>19</v>
      </c>
      <c r="L948" s="16" t="str">
        <f>VLOOKUP(YEAR(I948),Categorias!A:B,2,0)</f>
        <v>JUNIOR</v>
      </c>
      <c r="N948" s="20" t="s">
        <v>465</v>
      </c>
      <c r="O948" s="20">
        <f>COUNTIF($H$3:$H$19475,H948)</f>
        <v>40</v>
      </c>
    </row>
    <row r="949" spans="1:15" ht="15.75">
      <c r="A949" s="3" t="s">
        <v>180</v>
      </c>
      <c r="B949" s="48">
        <v>0.004525462962962963</v>
      </c>
      <c r="C949" s="41"/>
      <c r="D949" s="46">
        <v>3</v>
      </c>
      <c r="E949" s="15" t="s">
        <v>10</v>
      </c>
      <c r="F949" s="32" t="s">
        <v>133</v>
      </c>
      <c r="G949" s="31" t="s">
        <v>134</v>
      </c>
      <c r="H949" s="19">
        <v>1900</v>
      </c>
      <c r="I949" s="47">
        <v>22368</v>
      </c>
      <c r="J949" s="47">
        <v>40440</v>
      </c>
      <c r="K949" s="15">
        <f>DATEDIF(I949,J949,"Y")</f>
        <v>49</v>
      </c>
      <c r="L949" s="16" t="str">
        <f>VLOOKUP(YEAR(I949),Categorias!A:B,2,0)</f>
        <v>VETERANO</v>
      </c>
      <c r="N949" s="20" t="s">
        <v>242</v>
      </c>
      <c r="O949" s="20">
        <f>COUNTIF($H$3:$H$19475,H949)</f>
        <v>19</v>
      </c>
    </row>
    <row r="950" spans="1:15" ht="15.75">
      <c r="A950" s="3" t="s">
        <v>180</v>
      </c>
      <c r="B950" s="48">
        <v>0.004594907407407408</v>
      </c>
      <c r="C950" s="41"/>
      <c r="D950" s="53">
        <v>5</v>
      </c>
      <c r="E950" s="19" t="s">
        <v>43</v>
      </c>
      <c r="F950" s="32" t="s">
        <v>56</v>
      </c>
      <c r="G950" s="31" t="s">
        <v>57</v>
      </c>
      <c r="H950" s="32">
        <v>2837</v>
      </c>
      <c r="I950" s="47">
        <v>35237</v>
      </c>
      <c r="J950" s="47">
        <v>40440</v>
      </c>
      <c r="K950" s="15">
        <f>DATEDIF(I950,J950,"Y")</f>
        <v>14</v>
      </c>
      <c r="L950" s="16" t="str">
        <f>VLOOKUP(YEAR(I950),Categorias!A:B,2,0)</f>
        <v>CADETE</v>
      </c>
      <c r="N950" s="20" t="s">
        <v>242</v>
      </c>
      <c r="O950" s="20">
        <f>COUNTIF($H$3:$H$19475,H950)</f>
        <v>19</v>
      </c>
    </row>
    <row r="951" spans="1:15" ht="15.75">
      <c r="A951" s="3" t="s">
        <v>180</v>
      </c>
      <c r="B951" s="48">
        <v>0.004710648148148148</v>
      </c>
      <c r="C951" s="41"/>
      <c r="D951" s="46">
        <v>6</v>
      </c>
      <c r="E951" s="15" t="s">
        <v>43</v>
      </c>
      <c r="F951" s="32" t="s">
        <v>77</v>
      </c>
      <c r="G951" s="31" t="s">
        <v>57</v>
      </c>
      <c r="H951" s="32">
        <v>2838</v>
      </c>
      <c r="I951" s="47">
        <v>35237</v>
      </c>
      <c r="J951" s="47">
        <v>40440</v>
      </c>
      <c r="K951" s="15">
        <f>DATEDIF(I951,J951,"Y")</f>
        <v>14</v>
      </c>
      <c r="L951" s="16" t="str">
        <f>VLOOKUP(YEAR(I951),Categorias!A:B,2,0)</f>
        <v>CADETE</v>
      </c>
      <c r="N951" s="20" t="s">
        <v>242</v>
      </c>
      <c r="O951" s="20">
        <f>COUNTIF($H$3:$H$19475,H951)</f>
        <v>14</v>
      </c>
    </row>
    <row r="952" spans="1:15" ht="15.75">
      <c r="A952" s="3" t="s">
        <v>180</v>
      </c>
      <c r="B952" s="48">
        <v>0.0049884259259259265</v>
      </c>
      <c r="C952" s="34"/>
      <c r="D952" s="46">
        <v>9</v>
      </c>
      <c r="E952" s="15" t="s">
        <v>43</v>
      </c>
      <c r="F952" s="30" t="s">
        <v>53</v>
      </c>
      <c r="G952" s="31" t="s">
        <v>451</v>
      </c>
      <c r="H952" s="30" t="s">
        <v>229</v>
      </c>
      <c r="I952" s="47">
        <v>36136</v>
      </c>
      <c r="J952" s="47">
        <v>40440</v>
      </c>
      <c r="K952" s="15">
        <f>DATEDIF(I952,J952,"Y")</f>
        <v>11</v>
      </c>
      <c r="L952" s="16" t="str">
        <f>VLOOKUP(YEAR(I952),Categorias!A:B,2,0)</f>
        <v>ALEVIN</v>
      </c>
      <c r="N952" s="20" t="s">
        <v>242</v>
      </c>
      <c r="O952" s="20">
        <f>COUNTIF($H$3:$H$19475,H952)</f>
        <v>15</v>
      </c>
    </row>
    <row r="953" spans="1:15" ht="15.75">
      <c r="A953" s="3" t="s">
        <v>180</v>
      </c>
      <c r="B953" s="48">
        <v>0.0049884259259259265</v>
      </c>
      <c r="D953" s="19" t="s">
        <v>67</v>
      </c>
      <c r="E953" s="15" t="s">
        <v>43</v>
      </c>
      <c r="F953" s="60" t="s">
        <v>268</v>
      </c>
      <c r="G953" s="31" t="s">
        <v>269</v>
      </c>
      <c r="H953" s="60">
        <v>2813</v>
      </c>
      <c r="I953" s="47">
        <v>34398</v>
      </c>
      <c r="J953" s="47">
        <v>40440</v>
      </c>
      <c r="K953" s="15">
        <f>DATEDIF(I953,J953,"Y")</f>
        <v>16</v>
      </c>
      <c r="L953" s="16" t="str">
        <f>VLOOKUP(YEAR(I953),Categorias!A:B,2,0)</f>
        <v>JUVENIL</v>
      </c>
      <c r="N953" s="20" t="s">
        <v>242</v>
      </c>
      <c r="O953" s="20">
        <f>COUNTIF($H$3:$H$19475,H953)</f>
        <v>17</v>
      </c>
    </row>
    <row r="954" spans="1:15" ht="15.75">
      <c r="A954" s="3" t="s">
        <v>180</v>
      </c>
      <c r="B954" s="48">
        <v>0.005</v>
      </c>
      <c r="D954" s="19">
        <v>2</v>
      </c>
      <c r="E954" s="15" t="s">
        <v>43</v>
      </c>
      <c r="F954" s="30" t="s">
        <v>149</v>
      </c>
      <c r="G954" s="30" t="s">
        <v>150</v>
      </c>
      <c r="H954" s="32">
        <v>2852</v>
      </c>
      <c r="I954" s="25">
        <v>33839</v>
      </c>
      <c r="J954" s="47">
        <v>40440</v>
      </c>
      <c r="K954" s="15">
        <f>DATEDIF(I954,J954,"Y")</f>
        <v>18</v>
      </c>
      <c r="L954" s="16" t="str">
        <f>VLOOKUP(YEAR(I954),Categorias!A:B,2,0)</f>
        <v>JUNIOR</v>
      </c>
      <c r="N954" s="20" t="s">
        <v>242</v>
      </c>
      <c r="O954" s="20">
        <f>COUNTIF($H$3:$H$19475,H954)</f>
        <v>12</v>
      </c>
    </row>
    <row r="955" spans="1:15" ht="15.75">
      <c r="A955" s="3" t="s">
        <v>180</v>
      </c>
      <c r="B955" s="48">
        <v>0.005023148148148148</v>
      </c>
      <c r="D955" s="19">
        <v>1</v>
      </c>
      <c r="E955" s="15" t="s">
        <v>43</v>
      </c>
      <c r="F955" s="30" t="s">
        <v>207</v>
      </c>
      <c r="G955" s="30" t="s">
        <v>208</v>
      </c>
      <c r="H955" s="19">
        <v>9335</v>
      </c>
      <c r="I955" s="25">
        <v>21606</v>
      </c>
      <c r="J955" s="47">
        <v>40440</v>
      </c>
      <c r="K955" s="15">
        <f>DATEDIF(I955,J955,"Y")</f>
        <v>51</v>
      </c>
      <c r="L955" s="16" t="str">
        <f>VLOOKUP(YEAR(I955),Categorias!A:B,2,0)</f>
        <v>VETERANO</v>
      </c>
      <c r="N955" s="20" t="s">
        <v>242</v>
      </c>
      <c r="O955" s="20">
        <f>COUNTIF($H$3:$H$19475,H955)</f>
        <v>15</v>
      </c>
    </row>
    <row r="956" spans="1:15" ht="15.75">
      <c r="A956" s="3" t="s">
        <v>180</v>
      </c>
      <c r="B956" s="48">
        <v>0.005046296296296296</v>
      </c>
      <c r="C956" s="41"/>
      <c r="D956" s="19">
        <v>2</v>
      </c>
      <c r="E956" s="15" t="s">
        <v>43</v>
      </c>
      <c r="F956" s="30" t="s">
        <v>176</v>
      </c>
      <c r="G956" s="31" t="s">
        <v>177</v>
      </c>
      <c r="H956" s="30">
        <v>2811</v>
      </c>
      <c r="I956" s="47">
        <v>31411</v>
      </c>
      <c r="J956" s="47">
        <v>40440</v>
      </c>
      <c r="K956" s="15">
        <f>DATEDIF(I956,J956,"Y")</f>
        <v>24</v>
      </c>
      <c r="L956" s="16" t="str">
        <f>VLOOKUP(YEAR(I956),Categorias!A:B,2,0)</f>
        <v>SENIOR</v>
      </c>
      <c r="N956" s="20" t="s">
        <v>242</v>
      </c>
      <c r="O956" s="20">
        <f>COUNTIF($H$3:$H$19475,H956)</f>
        <v>13</v>
      </c>
    </row>
    <row r="957" spans="1:15" ht="15.75">
      <c r="A957" s="19" t="s">
        <v>180</v>
      </c>
      <c r="B957" s="48">
        <v>0.005335648148148148</v>
      </c>
      <c r="D957" s="19">
        <v>8</v>
      </c>
      <c r="E957" s="15" t="s">
        <v>43</v>
      </c>
      <c r="F957" s="30" t="s">
        <v>149</v>
      </c>
      <c r="G957" s="30" t="s">
        <v>150</v>
      </c>
      <c r="H957" s="32">
        <v>2852</v>
      </c>
      <c r="I957" s="25">
        <v>33839</v>
      </c>
      <c r="J957" s="24">
        <v>40432</v>
      </c>
      <c r="K957" s="15">
        <f>DATEDIF(I957,J957,"Y")</f>
        <v>18</v>
      </c>
      <c r="L957" s="16" t="str">
        <f>VLOOKUP(YEAR(I957),Categorias!A:B,2,0)</f>
        <v>JUNIOR</v>
      </c>
      <c r="N957" s="20" t="s">
        <v>465</v>
      </c>
      <c r="O957" s="20">
        <f>COUNTIF($H$3:$H$19475,H957)</f>
        <v>12</v>
      </c>
    </row>
    <row r="958" spans="1:15" ht="15.75">
      <c r="A958" s="19" t="s">
        <v>180</v>
      </c>
      <c r="B958" s="48">
        <v>0.005347222222222222</v>
      </c>
      <c r="C958" s="41"/>
      <c r="D958" s="19">
        <v>9</v>
      </c>
      <c r="E958" s="15" t="s">
        <v>43</v>
      </c>
      <c r="F958" s="30" t="s">
        <v>176</v>
      </c>
      <c r="G958" s="31" t="s">
        <v>177</v>
      </c>
      <c r="H958" s="30">
        <v>2811</v>
      </c>
      <c r="I958" s="47">
        <v>31411</v>
      </c>
      <c r="J958" s="24">
        <v>40432</v>
      </c>
      <c r="K958" s="15">
        <f>DATEDIF(I958,J958,"Y")</f>
        <v>24</v>
      </c>
      <c r="L958" s="16" t="str">
        <f>VLOOKUP(YEAR(I958),Categorias!A:B,2,0)</f>
        <v>SENIOR</v>
      </c>
      <c r="N958" s="20" t="s">
        <v>465</v>
      </c>
      <c r="O958" s="20">
        <f>COUNTIF($H$3:$H$19475,H958)</f>
        <v>13</v>
      </c>
    </row>
    <row r="959" spans="1:15" ht="15.75">
      <c r="A959" s="3" t="s">
        <v>180</v>
      </c>
      <c r="B959" s="48">
        <v>0.005439814814814815</v>
      </c>
      <c r="C959" s="41"/>
      <c r="D959" s="35">
        <v>3</v>
      </c>
      <c r="E959" s="15" t="s">
        <v>43</v>
      </c>
      <c r="F959" s="30" t="s">
        <v>213</v>
      </c>
      <c r="G959" s="31" t="s">
        <v>214</v>
      </c>
      <c r="H959" s="15">
        <v>508</v>
      </c>
      <c r="I959" s="47">
        <v>32617</v>
      </c>
      <c r="J959" s="47">
        <v>40440</v>
      </c>
      <c r="K959" s="15">
        <f>DATEDIF(I959,J959,"Y")</f>
        <v>21</v>
      </c>
      <c r="L959" s="16" t="str">
        <f>VLOOKUP(YEAR(I959),Categorias!A:B,2,0)</f>
        <v>PROMESA</v>
      </c>
      <c r="N959" s="20" t="s">
        <v>242</v>
      </c>
      <c r="O959" s="20">
        <f>COUNTIF($H$3:$H$19475,H959)</f>
        <v>8</v>
      </c>
    </row>
    <row r="960" spans="1:15" ht="15.75">
      <c r="A960" s="40" t="s">
        <v>180</v>
      </c>
      <c r="B960" s="48" t="s">
        <v>73</v>
      </c>
      <c r="C960" s="41"/>
      <c r="D960" s="15">
        <v>6</v>
      </c>
      <c r="E960" s="15" t="s">
        <v>10</v>
      </c>
      <c r="F960" s="30" t="s">
        <v>144</v>
      </c>
      <c r="G960" s="30" t="s">
        <v>145</v>
      </c>
      <c r="H960" s="42">
        <v>3200</v>
      </c>
      <c r="I960" s="25">
        <v>24092</v>
      </c>
      <c r="J960" s="44">
        <v>40160</v>
      </c>
      <c r="K960" s="15">
        <f>DATEDIF(I960,J960,"Y")</f>
        <v>43</v>
      </c>
      <c r="L960" s="16" t="str">
        <f>VLOOKUP(YEAR(I960),Categorias!A:B,2,0)</f>
        <v>VETERANO</v>
      </c>
      <c r="N960" s="4" t="s">
        <v>181</v>
      </c>
      <c r="O960" s="20">
        <f>COUNTIF($H$3:$H$19475,H960)</f>
        <v>17</v>
      </c>
    </row>
    <row r="961" spans="1:15" ht="15.75">
      <c r="A961" s="3" t="s">
        <v>371</v>
      </c>
      <c r="B961" s="38">
        <v>0.012962962962962963</v>
      </c>
      <c r="C961" s="34"/>
      <c r="D961" s="37" t="s">
        <v>67</v>
      </c>
      <c r="E961" s="3" t="s">
        <v>10</v>
      </c>
      <c r="F961" s="30" t="s">
        <v>70</v>
      </c>
      <c r="G961" s="31" t="s">
        <v>71</v>
      </c>
      <c r="H961" s="30">
        <v>2868</v>
      </c>
      <c r="I961" s="47">
        <v>27357</v>
      </c>
      <c r="J961" s="47">
        <v>40437</v>
      </c>
      <c r="K961" s="15">
        <f>DATEDIF(I961,J961,"Y")</f>
        <v>35</v>
      </c>
      <c r="L961" s="16" t="str">
        <f>VLOOKUP(YEAR(I961),Categorias!A:B,2,0)</f>
        <v>VETERANO</v>
      </c>
      <c r="M961" s="28">
        <v>5000</v>
      </c>
      <c r="N961" s="4" t="s">
        <v>491</v>
      </c>
      <c r="O961" s="20">
        <f>COUNTIF($H$3:$H$19475,H961)</f>
        <v>54</v>
      </c>
    </row>
    <row r="962" spans="1:15" ht="15.75">
      <c r="A962" s="3" t="s">
        <v>371</v>
      </c>
      <c r="B962" s="38">
        <v>0.020185185185185184</v>
      </c>
      <c r="C962" s="34"/>
      <c r="D962" s="37" t="s">
        <v>67</v>
      </c>
      <c r="E962" s="3" t="s">
        <v>10</v>
      </c>
      <c r="F962" s="30" t="s">
        <v>70</v>
      </c>
      <c r="G962" s="31" t="s">
        <v>71</v>
      </c>
      <c r="H962" s="30">
        <v>2868</v>
      </c>
      <c r="I962" s="47">
        <v>27357</v>
      </c>
      <c r="J962" s="47">
        <v>40424</v>
      </c>
      <c r="K962" s="15">
        <f>DATEDIF(I962,J962,"Y")</f>
        <v>35</v>
      </c>
      <c r="L962" s="16" t="str">
        <f>VLOOKUP(YEAR(I962),Categorias!A:B,2,0)</f>
        <v>VETERANO</v>
      </c>
      <c r="M962" s="28">
        <v>8000</v>
      </c>
      <c r="N962" s="4" t="s">
        <v>489</v>
      </c>
      <c r="O962" s="20">
        <f>COUNTIF($H$3:$H$19475,H962)</f>
        <v>54</v>
      </c>
    </row>
    <row r="963" spans="1:15" ht="15.75">
      <c r="A963" s="3" t="s">
        <v>371</v>
      </c>
      <c r="B963" s="38">
        <v>0.023136574074074077</v>
      </c>
      <c r="C963" s="34"/>
      <c r="D963" s="37" t="s">
        <v>67</v>
      </c>
      <c r="E963" s="3" t="s">
        <v>10</v>
      </c>
      <c r="F963" s="30" t="s">
        <v>70</v>
      </c>
      <c r="G963" s="31" t="s">
        <v>71</v>
      </c>
      <c r="H963" s="30">
        <v>2868</v>
      </c>
      <c r="I963" s="47">
        <v>27357</v>
      </c>
      <c r="J963" s="47">
        <v>40425</v>
      </c>
      <c r="K963" s="15">
        <f>DATEDIF(I963,J963,"Y")</f>
        <v>35</v>
      </c>
      <c r="L963" s="16" t="str">
        <f>VLOOKUP(YEAR(I963),Categorias!A:B,2,0)</f>
        <v>VETERANO</v>
      </c>
      <c r="M963" s="28">
        <v>9100</v>
      </c>
      <c r="N963" s="4" t="s">
        <v>492</v>
      </c>
      <c r="O963" s="20">
        <f>COUNTIF($H$3:$H$19475,H963)</f>
        <v>54</v>
      </c>
    </row>
    <row r="964" spans="1:15" ht="15.75">
      <c r="A964" s="3" t="s">
        <v>371</v>
      </c>
      <c r="B964" s="38">
        <v>0.04146990740740741</v>
      </c>
      <c r="C964" s="34"/>
      <c r="D964" s="37" t="s">
        <v>67</v>
      </c>
      <c r="E964" s="3" t="s">
        <v>10</v>
      </c>
      <c r="F964" s="30" t="s">
        <v>70</v>
      </c>
      <c r="G964" s="31" t="s">
        <v>71</v>
      </c>
      <c r="H964" s="30">
        <v>2868</v>
      </c>
      <c r="I964" s="47">
        <v>27357</v>
      </c>
      <c r="J964" s="47">
        <v>40432</v>
      </c>
      <c r="K964" s="15">
        <f>DATEDIF(I964,J964,"Y")</f>
        <v>35</v>
      </c>
      <c r="L964" s="16" t="str">
        <f>VLOOKUP(YEAR(I964),Categorias!A:B,2,0)</f>
        <v>VETERANO</v>
      </c>
      <c r="M964" s="28">
        <v>10300</v>
      </c>
      <c r="N964" s="4" t="s">
        <v>490</v>
      </c>
      <c r="O964" s="20">
        <f>COUNTIF($H$3:$H$19475,H964)</f>
        <v>54</v>
      </c>
    </row>
    <row r="965" spans="1:15" ht="15.75">
      <c r="A965" s="3" t="s">
        <v>371</v>
      </c>
      <c r="B965" s="49">
        <v>0.04407407407407407</v>
      </c>
      <c r="C965" s="34"/>
      <c r="D965" s="43">
        <v>5</v>
      </c>
      <c r="E965" s="3" t="s">
        <v>10</v>
      </c>
      <c r="F965" s="30" t="s">
        <v>70</v>
      </c>
      <c r="G965" s="64" t="s">
        <v>71</v>
      </c>
      <c r="H965" s="30">
        <v>2868</v>
      </c>
      <c r="I965" s="47">
        <v>27357</v>
      </c>
      <c r="J965" s="36">
        <v>40321</v>
      </c>
      <c r="K965" s="15">
        <f>DATEDIF(I965,J965,"Y")</f>
        <v>35</v>
      </c>
      <c r="L965" s="16" t="str">
        <f>VLOOKUP(YEAR(I965),Categorias!A:B,2,0)</f>
        <v>VETERANO</v>
      </c>
      <c r="M965" s="15">
        <v>13300</v>
      </c>
      <c r="N965" s="4" t="s">
        <v>379</v>
      </c>
      <c r="O965" s="20">
        <f>COUNTIF($H$3:$H$19475,H965)</f>
        <v>54</v>
      </c>
    </row>
    <row r="966" spans="1:15" ht="15.75">
      <c r="A966" s="3" t="s">
        <v>371</v>
      </c>
      <c r="B966" s="49">
        <v>0.04622685185185185</v>
      </c>
      <c r="C966" s="41"/>
      <c r="D966" s="15">
        <v>13</v>
      </c>
      <c r="E966" s="15" t="s">
        <v>10</v>
      </c>
      <c r="F966" s="30" t="s">
        <v>152</v>
      </c>
      <c r="G966" s="30" t="s">
        <v>153</v>
      </c>
      <c r="H966" s="15">
        <v>2859</v>
      </c>
      <c r="I966" s="25">
        <v>30190</v>
      </c>
      <c r="J966" s="36">
        <v>40321</v>
      </c>
      <c r="K966" s="15">
        <f>DATEDIF(I966,J966,"Y")</f>
        <v>27</v>
      </c>
      <c r="L966" s="16" t="str">
        <f>VLOOKUP(YEAR(I966),Categorias!A:B,2,0)</f>
        <v>SENIOR</v>
      </c>
      <c r="M966" s="15">
        <v>13300</v>
      </c>
      <c r="N966" s="4" t="s">
        <v>379</v>
      </c>
      <c r="O966" s="20">
        <f>COUNTIF($H$3:$H$19475,H966)</f>
        <v>9</v>
      </c>
    </row>
    <row r="967" spans="1:15" ht="15.75">
      <c r="A967" s="3" t="s">
        <v>371</v>
      </c>
      <c r="B967" s="49">
        <v>0.046828703703703706</v>
      </c>
      <c r="C967" s="41"/>
      <c r="D967" s="46">
        <v>14</v>
      </c>
      <c r="E967" s="15" t="s">
        <v>10</v>
      </c>
      <c r="F967" s="30" t="s">
        <v>151</v>
      </c>
      <c r="G967" s="64" t="s">
        <v>205</v>
      </c>
      <c r="H967" s="30">
        <v>3332</v>
      </c>
      <c r="I967" s="47">
        <v>29357</v>
      </c>
      <c r="J967" s="36">
        <v>40321</v>
      </c>
      <c r="K967" s="15">
        <f>DATEDIF(I967,J967,"Y")</f>
        <v>30</v>
      </c>
      <c r="L967" s="16" t="str">
        <f>VLOOKUP(YEAR(I967),Categorias!A:B,2,0)</f>
        <v>SENIOR</v>
      </c>
      <c r="M967" s="15">
        <v>13300</v>
      </c>
      <c r="N967" s="4" t="s">
        <v>379</v>
      </c>
      <c r="O967" s="20">
        <f>COUNTIF($H$3:$H$19475,H967)</f>
        <v>12</v>
      </c>
    </row>
    <row r="968" spans="1:15" ht="15.75">
      <c r="A968" s="3" t="s">
        <v>371</v>
      </c>
      <c r="B968" s="49">
        <v>0.04900462962962963</v>
      </c>
      <c r="C968" s="41"/>
      <c r="D968" s="15">
        <v>6</v>
      </c>
      <c r="E968" s="3" t="s">
        <v>10</v>
      </c>
      <c r="F968" s="56" t="s">
        <v>377</v>
      </c>
      <c r="G968" s="56" t="s">
        <v>378</v>
      </c>
      <c r="H968" s="30">
        <v>1377</v>
      </c>
      <c r="I968" s="25">
        <v>24095</v>
      </c>
      <c r="J968" s="36">
        <v>40321</v>
      </c>
      <c r="K968" s="15">
        <f>DATEDIF(I968,J968,"Y")</f>
        <v>44</v>
      </c>
      <c r="L968" s="16" t="str">
        <f>VLOOKUP(YEAR(I968),Categorias!A:B,2,0)</f>
        <v>VETERANO</v>
      </c>
      <c r="M968" s="15">
        <v>13300</v>
      </c>
      <c r="N968" s="4" t="s">
        <v>379</v>
      </c>
      <c r="O968" s="20">
        <f>COUNTIF($H$3:$H$19475,H968)</f>
        <v>1</v>
      </c>
    </row>
    <row r="969" spans="1:15" ht="15.75">
      <c r="A969" s="3" t="s">
        <v>371</v>
      </c>
      <c r="B969" s="49">
        <v>0.05328703703703704</v>
      </c>
      <c r="C969" s="41"/>
      <c r="D969" s="15">
        <v>5</v>
      </c>
      <c r="E969" s="15" t="s">
        <v>10</v>
      </c>
      <c r="F969" s="32" t="s">
        <v>68</v>
      </c>
      <c r="G969" s="64" t="s">
        <v>69</v>
      </c>
      <c r="H969" s="15">
        <v>3125</v>
      </c>
      <c r="I969" s="47">
        <v>22830</v>
      </c>
      <c r="J969" s="36">
        <v>40321</v>
      </c>
      <c r="K969" s="15">
        <f>DATEDIF(I969,J969,"Y")</f>
        <v>47</v>
      </c>
      <c r="L969" s="16" t="str">
        <f>VLOOKUP(YEAR(I969),Categorias!A:B,2,0)</f>
        <v>VETERANO</v>
      </c>
      <c r="M969" s="15">
        <v>13300</v>
      </c>
      <c r="N969" s="4" t="s">
        <v>379</v>
      </c>
      <c r="O969" s="20">
        <f>COUNTIF($H$3:$H$19475,H969)</f>
        <v>9</v>
      </c>
    </row>
    <row r="970" spans="1:15" ht="15.75">
      <c r="A970" s="3" t="s">
        <v>371</v>
      </c>
      <c r="B970" s="49">
        <v>0.8659722222222223</v>
      </c>
      <c r="C970" s="34"/>
      <c r="D970" s="37" t="s">
        <v>67</v>
      </c>
      <c r="E970" s="3" t="s">
        <v>10</v>
      </c>
      <c r="F970" s="30" t="s">
        <v>70</v>
      </c>
      <c r="G970" s="31" t="s">
        <v>71</v>
      </c>
      <c r="H970" s="30">
        <v>2868</v>
      </c>
      <c r="I970" s="47">
        <v>27357</v>
      </c>
      <c r="J970" s="47">
        <v>40454</v>
      </c>
      <c r="K970" s="15">
        <f>DATEDIF(I970,J970,"Y")</f>
        <v>35</v>
      </c>
      <c r="L970" s="16" t="str">
        <f>VLOOKUP(YEAR(I970),Categorias!A:B,2,0)</f>
        <v>VETERANO</v>
      </c>
      <c r="M970" s="28">
        <v>100000</v>
      </c>
      <c r="N970" s="4" t="s">
        <v>488</v>
      </c>
      <c r="O970" s="20">
        <f>COUNTIF($H$3:$H$19475,H970)</f>
        <v>54</v>
      </c>
    </row>
    <row r="971" spans="1:15" ht="15.75">
      <c r="A971" s="3" t="s">
        <v>371</v>
      </c>
      <c r="B971" s="38" t="s">
        <v>129</v>
      </c>
      <c r="C971" s="41"/>
      <c r="D971" s="37" t="s">
        <v>67</v>
      </c>
      <c r="E971" s="15" t="s">
        <v>10</v>
      </c>
      <c r="F971" s="32" t="s">
        <v>133</v>
      </c>
      <c r="G971" s="31" t="s">
        <v>134</v>
      </c>
      <c r="H971" s="19">
        <v>1900</v>
      </c>
      <c r="I971" s="47">
        <v>22368</v>
      </c>
      <c r="J971" s="47">
        <v>40454</v>
      </c>
      <c r="K971" s="15">
        <f>DATEDIF(I971,J971,"Y")</f>
        <v>49</v>
      </c>
      <c r="L971" s="16" t="str">
        <f>VLOOKUP(YEAR(I971),Categorias!A:B,2,0)</f>
        <v>VETERANO</v>
      </c>
      <c r="M971" s="28">
        <v>100000</v>
      </c>
      <c r="N971" s="4" t="s">
        <v>488</v>
      </c>
      <c r="O971" s="20">
        <f>COUNTIF($H$3:$H$19475,H971)</f>
        <v>19</v>
      </c>
    </row>
    <row r="972" spans="1:15" ht="15.75">
      <c r="A972" s="3" t="s">
        <v>371</v>
      </c>
      <c r="B972" s="38" t="s">
        <v>73</v>
      </c>
      <c r="D972" s="19" t="s">
        <v>67</v>
      </c>
      <c r="E972" s="15" t="s">
        <v>10</v>
      </c>
      <c r="F972" s="30" t="s">
        <v>152</v>
      </c>
      <c r="G972" s="30" t="s">
        <v>153</v>
      </c>
      <c r="H972" s="19">
        <v>2859</v>
      </c>
      <c r="I972" s="25">
        <v>30190</v>
      </c>
      <c r="J972" s="47">
        <v>40306</v>
      </c>
      <c r="K972" s="15">
        <f>DATEDIF(I972,J972,"Y")</f>
        <v>27</v>
      </c>
      <c r="L972" s="16" t="str">
        <f>VLOOKUP(YEAR(I972),Categorias!A:B,2,0)</f>
        <v>SENIOR</v>
      </c>
      <c r="M972" s="28"/>
      <c r="N972" s="4" t="s">
        <v>372</v>
      </c>
      <c r="O972" s="20">
        <f>COUNTIF($H$3:$H$19475,H972)</f>
        <v>9</v>
      </c>
    </row>
    <row r="973" spans="1:15" ht="15.75">
      <c r="A973" s="3" t="s">
        <v>371</v>
      </c>
      <c r="B973" s="38" t="s">
        <v>73</v>
      </c>
      <c r="D973" s="19" t="s">
        <v>67</v>
      </c>
      <c r="E973" s="19" t="s">
        <v>10</v>
      </c>
      <c r="F973" s="32" t="s">
        <v>111</v>
      </c>
      <c r="G973" s="31" t="s">
        <v>191</v>
      </c>
      <c r="H973" s="30">
        <v>1755</v>
      </c>
      <c r="I973" s="24">
        <v>29090</v>
      </c>
      <c r="J973" s="47">
        <v>40306</v>
      </c>
      <c r="K973" s="15">
        <f>DATEDIF(I973,J973,"Y")</f>
        <v>30</v>
      </c>
      <c r="L973" s="16" t="str">
        <f>VLOOKUP(YEAR(I973),Categorias!A:B,2,0)</f>
        <v>SENIOR</v>
      </c>
      <c r="M973" s="28"/>
      <c r="N973" s="4" t="s">
        <v>372</v>
      </c>
      <c r="O973" s="20">
        <f>COUNTIF($H$3:$H$19475,H973)</f>
        <v>16</v>
      </c>
    </row>
    <row r="974" spans="1:15" ht="15.75">
      <c r="A974" s="3" t="s">
        <v>371</v>
      </c>
      <c r="B974" s="38" t="s">
        <v>73</v>
      </c>
      <c r="D974" s="19" t="s">
        <v>67</v>
      </c>
      <c r="E974" s="15" t="s">
        <v>10</v>
      </c>
      <c r="F974" s="60" t="s">
        <v>116</v>
      </c>
      <c r="G974" s="31" t="s">
        <v>117</v>
      </c>
      <c r="H974" s="60">
        <v>3559</v>
      </c>
      <c r="I974" s="47">
        <v>23613</v>
      </c>
      <c r="J974" s="47">
        <v>40306</v>
      </c>
      <c r="K974" s="15">
        <f>DATEDIF(I974,J974,"Y")</f>
        <v>45</v>
      </c>
      <c r="L974" s="16" t="str">
        <f>VLOOKUP(YEAR(I974),Categorias!A:B,2,0)</f>
        <v>VETERANO</v>
      </c>
      <c r="M974" s="28"/>
      <c r="N974" s="4" t="s">
        <v>372</v>
      </c>
      <c r="O974" s="20">
        <f>COUNTIF($H$3:$H$19475,H974)</f>
        <v>8</v>
      </c>
    </row>
    <row r="975" spans="1:15" ht="15.75">
      <c r="A975" s="3" t="s">
        <v>371</v>
      </c>
      <c r="B975" s="38" t="s">
        <v>73</v>
      </c>
      <c r="D975" s="19" t="s">
        <v>67</v>
      </c>
      <c r="E975" s="3" t="s">
        <v>10</v>
      </c>
      <c r="F975" s="32" t="s">
        <v>31</v>
      </c>
      <c r="G975" s="37" t="s">
        <v>32</v>
      </c>
      <c r="H975" s="33">
        <v>1173</v>
      </c>
      <c r="I975" s="36">
        <v>21377</v>
      </c>
      <c r="J975" s="47">
        <v>40306</v>
      </c>
      <c r="K975" s="15">
        <f>DATEDIF(I975,J975,"Y")</f>
        <v>51</v>
      </c>
      <c r="L975" s="16" t="str">
        <f>VLOOKUP(YEAR(I975),Categorias!A:B,2,0)</f>
        <v>VETERANO</v>
      </c>
      <c r="M975" s="28"/>
      <c r="N975" s="4" t="s">
        <v>372</v>
      </c>
      <c r="O975" s="20">
        <f>COUNTIF($H$3:$H$19475,H975)</f>
        <v>24</v>
      </c>
    </row>
    <row r="976" spans="1:15" ht="15.75">
      <c r="A976" s="3" t="s">
        <v>371</v>
      </c>
      <c r="B976" s="38" t="s">
        <v>73</v>
      </c>
      <c r="D976" s="19" t="s">
        <v>67</v>
      </c>
      <c r="E976" s="15" t="s">
        <v>10</v>
      </c>
      <c r="F976" s="30" t="s">
        <v>144</v>
      </c>
      <c r="G976" s="30" t="s">
        <v>145</v>
      </c>
      <c r="H976" s="42">
        <v>3200</v>
      </c>
      <c r="I976" s="25">
        <v>24092</v>
      </c>
      <c r="J976" s="47">
        <v>40306</v>
      </c>
      <c r="K976" s="15">
        <f>DATEDIF(I976,J976,"Y")</f>
        <v>44</v>
      </c>
      <c r="L976" s="16" t="str">
        <f>VLOOKUP(YEAR(I976),Categorias!A:B,2,0)</f>
        <v>VETERANO</v>
      </c>
      <c r="M976" s="28"/>
      <c r="N976" s="4" t="s">
        <v>372</v>
      </c>
      <c r="O976" s="20">
        <f>COUNTIF($H$3:$H$19475,H976)</f>
        <v>17</v>
      </c>
    </row>
    <row r="977" spans="1:15" ht="15.75">
      <c r="A977" s="3" t="s">
        <v>371</v>
      </c>
      <c r="B977" s="38" t="s">
        <v>73</v>
      </c>
      <c r="D977" s="19" t="s">
        <v>67</v>
      </c>
      <c r="E977" s="3" t="s">
        <v>10</v>
      </c>
      <c r="F977" s="32" t="s">
        <v>64</v>
      </c>
      <c r="G977" s="31" t="s">
        <v>65</v>
      </c>
      <c r="H977" s="32">
        <v>1489</v>
      </c>
      <c r="I977" s="47">
        <v>33223</v>
      </c>
      <c r="J977" s="47">
        <v>40306</v>
      </c>
      <c r="K977" s="15">
        <f>DATEDIF(I977,J977,"Y")</f>
        <v>19</v>
      </c>
      <c r="L977" s="16" t="str">
        <f>VLOOKUP(YEAR(I977),Categorias!A:B,2,0)</f>
        <v>PROMESA</v>
      </c>
      <c r="M977" s="28"/>
      <c r="N977" s="4" t="s">
        <v>372</v>
      </c>
      <c r="O977" s="20">
        <f>COUNTIF($H$3:$H$19475,H977)</f>
        <v>25</v>
      </c>
    </row>
    <row r="978" spans="1:15" ht="15.75">
      <c r="A978" s="3" t="s">
        <v>371</v>
      </c>
      <c r="B978" s="38" t="s">
        <v>73</v>
      </c>
      <c r="D978" s="19" t="s">
        <v>67</v>
      </c>
      <c r="E978" s="15" t="s">
        <v>43</v>
      </c>
      <c r="F978" s="32" t="s">
        <v>44</v>
      </c>
      <c r="G978" s="31" t="s">
        <v>45</v>
      </c>
      <c r="H978" s="32">
        <v>1487</v>
      </c>
      <c r="I978" s="47">
        <v>27798</v>
      </c>
      <c r="J978" s="47">
        <v>40306</v>
      </c>
      <c r="K978" s="15">
        <f>DATEDIF(I978,J978,"Y")</f>
        <v>34</v>
      </c>
      <c r="L978" s="16" t="str">
        <f>VLOOKUP(YEAR(I978),Categorias!A:B,2,0)</f>
        <v>SENIOR</v>
      </c>
      <c r="M978" s="28"/>
      <c r="N978" s="4" t="s">
        <v>372</v>
      </c>
      <c r="O978" s="20">
        <f>COUNTIF($H$3:$H$19475,H978)</f>
        <v>13</v>
      </c>
    </row>
    <row r="979" spans="1:15" ht="15.75">
      <c r="A979" s="3" t="s">
        <v>371</v>
      </c>
      <c r="B979" s="38" t="s">
        <v>73</v>
      </c>
      <c r="D979" s="19" t="s">
        <v>67</v>
      </c>
      <c r="E979" s="15" t="s">
        <v>10</v>
      </c>
      <c r="F979" s="42" t="s">
        <v>40</v>
      </c>
      <c r="G979" s="43" t="s">
        <v>41</v>
      </c>
      <c r="H979" s="42">
        <v>2595</v>
      </c>
      <c r="I979" s="25">
        <v>32277</v>
      </c>
      <c r="J979" s="47">
        <v>40306</v>
      </c>
      <c r="K979" s="15">
        <f>DATEDIF(I979,J979,"Y")</f>
        <v>21</v>
      </c>
      <c r="L979" s="16" t="str">
        <f>VLOOKUP(YEAR(I979),Categorias!A:B,2,0)</f>
        <v>PROMESA</v>
      </c>
      <c r="M979" s="28"/>
      <c r="N979" s="4" t="s">
        <v>372</v>
      </c>
      <c r="O979" s="20">
        <f>COUNTIF($H$3:$H$19475,H979)</f>
        <v>10</v>
      </c>
    </row>
    <row r="980" spans="1:15" ht="15.75">
      <c r="A980" s="3" t="s">
        <v>371</v>
      </c>
      <c r="B980" s="38" t="s">
        <v>73</v>
      </c>
      <c r="D980" s="19" t="s">
        <v>67</v>
      </c>
      <c r="E980" s="15" t="s">
        <v>10</v>
      </c>
      <c r="F980" s="30" t="s">
        <v>151</v>
      </c>
      <c r="G980" s="31" t="s">
        <v>205</v>
      </c>
      <c r="H980" s="30">
        <v>3332</v>
      </c>
      <c r="I980" s="47">
        <v>29357</v>
      </c>
      <c r="J980" s="47">
        <v>40306</v>
      </c>
      <c r="K980" s="15">
        <f>DATEDIF(I980,J980,"Y")</f>
        <v>29</v>
      </c>
      <c r="L980" s="16" t="str">
        <f>VLOOKUP(YEAR(I980),Categorias!A:B,2,0)</f>
        <v>SENIOR</v>
      </c>
      <c r="M980" s="28"/>
      <c r="N980" s="4" t="s">
        <v>372</v>
      </c>
      <c r="O980" s="20">
        <f>COUNTIF($H$3:$H$19475,H980)</f>
        <v>12</v>
      </c>
    </row>
    <row r="981" spans="1:15" ht="15.75">
      <c r="A981" s="3" t="s">
        <v>371</v>
      </c>
      <c r="B981" s="38" t="s">
        <v>73</v>
      </c>
      <c r="D981" s="19" t="s">
        <v>67</v>
      </c>
      <c r="E981" s="30" t="s">
        <v>10</v>
      </c>
      <c r="F981" s="32" t="s">
        <v>341</v>
      </c>
      <c r="G981" s="31" t="s">
        <v>342</v>
      </c>
      <c r="H981" s="32">
        <v>3127</v>
      </c>
      <c r="I981" s="24">
        <v>30223</v>
      </c>
      <c r="J981" s="47">
        <v>40306</v>
      </c>
      <c r="K981" s="15">
        <f>DATEDIF(I981,J981,"Y")</f>
        <v>27</v>
      </c>
      <c r="L981" s="16" t="str">
        <f>VLOOKUP(YEAR(I981),Categorias!A:B,2,0)</f>
        <v>SENIOR</v>
      </c>
      <c r="M981" s="28"/>
      <c r="N981" s="4" t="s">
        <v>372</v>
      </c>
      <c r="O981" s="20">
        <f>COUNTIF($H$3:$H$19475,H981)</f>
        <v>4</v>
      </c>
    </row>
    <row r="982" spans="1:15" ht="15.75">
      <c r="A982" s="3" t="s">
        <v>371</v>
      </c>
      <c r="B982" s="38" t="s">
        <v>73</v>
      </c>
      <c r="D982" s="19" t="s">
        <v>67</v>
      </c>
      <c r="E982" s="15" t="s">
        <v>10</v>
      </c>
      <c r="F982" s="32" t="s">
        <v>49</v>
      </c>
      <c r="G982" s="31" t="s">
        <v>50</v>
      </c>
      <c r="H982" s="32">
        <v>1871</v>
      </c>
      <c r="I982" s="47">
        <v>25646</v>
      </c>
      <c r="J982" s="47">
        <v>40306</v>
      </c>
      <c r="K982" s="15">
        <f>DATEDIF(I982,J982,"Y")</f>
        <v>40</v>
      </c>
      <c r="L982" s="16" t="str">
        <f>VLOOKUP(YEAR(I982),Categorias!A:B,2,0)</f>
        <v>VETERANO</v>
      </c>
      <c r="M982" s="28"/>
      <c r="N982" s="4" t="s">
        <v>372</v>
      </c>
      <c r="O982" s="20">
        <f>COUNTIF($H$3:$H$19475,H982)</f>
        <v>10</v>
      </c>
    </row>
    <row r="983" spans="1:15" ht="15.75">
      <c r="A983" s="3" t="s">
        <v>371</v>
      </c>
      <c r="B983" s="38" t="s">
        <v>73</v>
      </c>
      <c r="D983" s="19" t="s">
        <v>67</v>
      </c>
      <c r="E983" s="15" t="s">
        <v>10</v>
      </c>
      <c r="F983" s="42" t="s">
        <v>328</v>
      </c>
      <c r="G983" s="31" t="s">
        <v>373</v>
      </c>
      <c r="H983" s="30">
        <v>9478</v>
      </c>
      <c r="I983" s="25">
        <v>31643</v>
      </c>
      <c r="J983" s="47">
        <v>40306</v>
      </c>
      <c r="K983" s="15">
        <f>DATEDIF(I983,J983,"Y")</f>
        <v>23</v>
      </c>
      <c r="L983" s="16" t="str">
        <f>VLOOKUP(YEAR(I983),Categorias!A:B,2,0)</f>
        <v>SENIOR</v>
      </c>
      <c r="M983" s="28"/>
      <c r="N983" s="4" t="s">
        <v>372</v>
      </c>
      <c r="O983" s="20">
        <f>COUNTIF($H$3:$H$19475,H983)</f>
        <v>8</v>
      </c>
    </row>
    <row r="984" spans="1:15" ht="15.75">
      <c r="A984" s="15" t="s">
        <v>371</v>
      </c>
      <c r="B984" s="77" t="s">
        <v>73</v>
      </c>
      <c r="D984" s="19" t="s">
        <v>67</v>
      </c>
      <c r="E984" s="19" t="s">
        <v>10</v>
      </c>
      <c r="F984" s="32" t="s">
        <v>111</v>
      </c>
      <c r="G984" s="31" t="s">
        <v>191</v>
      </c>
      <c r="H984" s="30">
        <v>1755</v>
      </c>
      <c r="I984" s="24">
        <v>29090</v>
      </c>
      <c r="J984" s="47">
        <v>40405</v>
      </c>
      <c r="K984" s="15">
        <f>DATEDIF(I984,J984,"Y")</f>
        <v>30</v>
      </c>
      <c r="L984" s="16" t="str">
        <f>VLOOKUP(YEAR(I984),Categorias!A:B,2,0)</f>
        <v>SENIOR</v>
      </c>
      <c r="M984" s="28"/>
      <c r="N984" s="4" t="s">
        <v>486</v>
      </c>
      <c r="O984" s="20">
        <f>COUNTIF($H$3:$H$19475,H984)</f>
        <v>16</v>
      </c>
    </row>
    <row r="985" spans="1:15" ht="15.75">
      <c r="A985" s="15" t="s">
        <v>371</v>
      </c>
      <c r="B985" s="77" t="s">
        <v>73</v>
      </c>
      <c r="D985" s="19" t="s">
        <v>67</v>
      </c>
      <c r="E985" s="30" t="s">
        <v>10</v>
      </c>
      <c r="F985" s="32" t="s">
        <v>201</v>
      </c>
      <c r="G985" s="31" t="s">
        <v>340</v>
      </c>
      <c r="H985" s="33">
        <v>9018</v>
      </c>
      <c r="I985" s="47">
        <v>17355</v>
      </c>
      <c r="J985" s="47">
        <v>40405</v>
      </c>
      <c r="K985" s="15">
        <f>DATEDIF(I985,J985,"Y")</f>
        <v>63</v>
      </c>
      <c r="L985" s="16" t="str">
        <f>VLOOKUP(YEAR(I985),Categorias!A:B,2,0)</f>
        <v>VETERANO</v>
      </c>
      <c r="M985" s="28"/>
      <c r="N985" s="4" t="s">
        <v>486</v>
      </c>
      <c r="O985" s="20">
        <f>COUNTIF($H$3:$H$19475,H985)</f>
        <v>3</v>
      </c>
    </row>
    <row r="986" spans="1:15" ht="15.75">
      <c r="A986" s="15" t="s">
        <v>371</v>
      </c>
      <c r="B986" s="77" t="s">
        <v>73</v>
      </c>
      <c r="C986" s="41"/>
      <c r="D986" s="19" t="s">
        <v>67</v>
      </c>
      <c r="E986" s="15" t="s">
        <v>10</v>
      </c>
      <c r="F986" s="32" t="s">
        <v>75</v>
      </c>
      <c r="G986" s="31" t="s">
        <v>139</v>
      </c>
      <c r="H986" s="15">
        <v>2240</v>
      </c>
      <c r="I986" s="47">
        <v>30387</v>
      </c>
      <c r="J986" s="47">
        <v>40405</v>
      </c>
      <c r="K986" s="15">
        <f>DATEDIF(I986,J986,"Y")</f>
        <v>27</v>
      </c>
      <c r="L986" s="16" t="str">
        <f>VLOOKUP(YEAR(I986),Categorias!A:B,2,0)</f>
        <v>SENIOR</v>
      </c>
      <c r="M986" s="28"/>
      <c r="N986" s="4" t="s">
        <v>486</v>
      </c>
      <c r="O986" s="20">
        <f>COUNTIF($H$3:$H$19475,H986)</f>
        <v>6</v>
      </c>
    </row>
    <row r="987" spans="1:15" ht="15.75">
      <c r="A987" s="3" t="s">
        <v>371</v>
      </c>
      <c r="B987" s="38" t="s">
        <v>73</v>
      </c>
      <c r="C987" s="62"/>
      <c r="D987" s="37" t="s">
        <v>67</v>
      </c>
      <c r="E987" s="53" t="s">
        <v>43</v>
      </c>
      <c r="F987" s="30" t="s">
        <v>135</v>
      </c>
      <c r="G987" s="31" t="s">
        <v>136</v>
      </c>
      <c r="H987" s="3">
        <v>7092</v>
      </c>
      <c r="I987" s="47">
        <v>23641</v>
      </c>
      <c r="J987" s="47">
        <v>40454</v>
      </c>
      <c r="K987" s="15">
        <f>DATEDIF(I987,J987,"Y")</f>
        <v>46</v>
      </c>
      <c r="L987" s="16" t="str">
        <f>VLOOKUP(YEAR(I987),Categorias!A:B,2,0)</f>
        <v>VETERANO</v>
      </c>
      <c r="M987" s="28">
        <v>100000</v>
      </c>
      <c r="N987" s="4" t="s">
        <v>488</v>
      </c>
      <c r="O987" s="20">
        <f>COUNTIF($H$3:$H$19475,H987)</f>
        <v>6</v>
      </c>
    </row>
    <row r="988" spans="1:15" ht="15.75">
      <c r="A988" s="15" t="s">
        <v>126</v>
      </c>
      <c r="B988" s="46">
        <v>1862</v>
      </c>
      <c r="C988" s="41"/>
      <c r="D988" s="46">
        <v>5</v>
      </c>
      <c r="E988" s="15" t="s">
        <v>10</v>
      </c>
      <c r="F988" s="30" t="s">
        <v>75</v>
      </c>
      <c r="G988" s="31" t="s">
        <v>76</v>
      </c>
      <c r="H988" s="32">
        <v>2834</v>
      </c>
      <c r="I988" s="47">
        <v>35374</v>
      </c>
      <c r="J988" s="47">
        <v>40138</v>
      </c>
      <c r="K988" s="15">
        <f>DATEDIF(I988,J988,"Y")</f>
        <v>13</v>
      </c>
      <c r="L988" s="16" t="str">
        <f>VLOOKUP(YEAR(I988),Categorias!A:B,2,0)</f>
        <v>CADETE</v>
      </c>
      <c r="N988" s="20" t="s">
        <v>123</v>
      </c>
      <c r="O988" s="20">
        <f>COUNTIF($H$3:$H$19475,H988)</f>
        <v>47</v>
      </c>
    </row>
    <row r="989" spans="1:15" ht="15.75">
      <c r="A989" s="3" t="s">
        <v>122</v>
      </c>
      <c r="B989" s="57">
        <v>2.25</v>
      </c>
      <c r="C989" s="41"/>
      <c r="D989" s="46">
        <v>2</v>
      </c>
      <c r="E989" s="15" t="s">
        <v>10</v>
      </c>
      <c r="F989" s="30" t="s">
        <v>75</v>
      </c>
      <c r="G989" s="31" t="s">
        <v>76</v>
      </c>
      <c r="H989" s="32">
        <v>2834</v>
      </c>
      <c r="I989" s="47">
        <v>35374</v>
      </c>
      <c r="J989" s="47">
        <v>40320</v>
      </c>
      <c r="K989" s="15">
        <f>DATEDIF(I989,J989,"Y")</f>
        <v>13</v>
      </c>
      <c r="L989" s="16" t="str">
        <f>VLOOKUP(YEAR(I989),Categorias!A:B,2,0)</f>
        <v>CADETE</v>
      </c>
      <c r="N989" s="4" t="s">
        <v>353</v>
      </c>
      <c r="O989" s="20">
        <f>COUNTIF($H$3:$H$19475,H989)</f>
        <v>47</v>
      </c>
    </row>
    <row r="990" spans="1:15" ht="15.75">
      <c r="A990" s="3" t="s">
        <v>122</v>
      </c>
      <c r="B990" s="57">
        <v>2.35</v>
      </c>
      <c r="D990" s="46">
        <v>9</v>
      </c>
      <c r="E990" s="15" t="s">
        <v>10</v>
      </c>
      <c r="F990" s="30" t="s">
        <v>79</v>
      </c>
      <c r="G990" s="31" t="s">
        <v>80</v>
      </c>
      <c r="H990" s="30">
        <v>2827</v>
      </c>
      <c r="I990" s="47">
        <v>34498</v>
      </c>
      <c r="J990" s="47">
        <v>40195</v>
      </c>
      <c r="K990" s="15">
        <f>DATEDIF(I990,J990,"Y")</f>
        <v>15</v>
      </c>
      <c r="L990" s="16" t="str">
        <f>VLOOKUP(YEAR(I990),Categorias!A:B,2,0)</f>
        <v>JUVENIL</v>
      </c>
      <c r="N990" s="20" t="s">
        <v>196</v>
      </c>
      <c r="O990" s="20">
        <f>COUNTIF($H$3:$H$19475,H990)</f>
        <v>16</v>
      </c>
    </row>
    <row r="991" spans="1:15" ht="15.75">
      <c r="A991" s="3" t="s">
        <v>122</v>
      </c>
      <c r="B991" s="81">
        <v>2.4</v>
      </c>
      <c r="C991" s="62"/>
      <c r="D991" s="35" t="s">
        <v>67</v>
      </c>
      <c r="E991" s="19" t="s">
        <v>10</v>
      </c>
      <c r="F991" s="30" t="s">
        <v>79</v>
      </c>
      <c r="G991" s="31" t="s">
        <v>80</v>
      </c>
      <c r="H991" s="30">
        <v>2827</v>
      </c>
      <c r="I991" s="47">
        <v>34498</v>
      </c>
      <c r="J991" s="47">
        <v>40257</v>
      </c>
      <c r="K991" s="15">
        <f>DATEDIF(I991,J991,"Y")</f>
        <v>15</v>
      </c>
      <c r="L991" s="16" t="str">
        <f>VLOOKUP(YEAR(I991),Categorias!A:B,2,0)</f>
        <v>JUVENIL</v>
      </c>
      <c r="N991" s="4" t="s">
        <v>317</v>
      </c>
      <c r="O991" s="20">
        <f>COUNTIF($H$3:$H$19475,H991)</f>
        <v>16</v>
      </c>
    </row>
    <row r="992" spans="1:15" ht="15.75">
      <c r="A992" s="3" t="s">
        <v>122</v>
      </c>
      <c r="B992" s="81">
        <v>2.4</v>
      </c>
      <c r="C992" s="62"/>
      <c r="D992" s="19" t="s">
        <v>67</v>
      </c>
      <c r="E992" s="15" t="s">
        <v>10</v>
      </c>
      <c r="F992" s="30" t="s">
        <v>79</v>
      </c>
      <c r="G992" s="31" t="s">
        <v>80</v>
      </c>
      <c r="H992" s="30">
        <v>2827</v>
      </c>
      <c r="I992" s="47">
        <v>34498</v>
      </c>
      <c r="J992" s="47">
        <v>40286</v>
      </c>
      <c r="K992" s="15">
        <f>DATEDIF(I992,J992,"Y")</f>
        <v>15</v>
      </c>
      <c r="L992" s="16" t="str">
        <f>VLOOKUP(YEAR(I992),Categorias!A:B,2,0)</f>
        <v>JUVENIL</v>
      </c>
      <c r="N992" s="4" t="s">
        <v>356</v>
      </c>
      <c r="O992" s="20">
        <f>COUNTIF($H$3:$H$19475,H992)</f>
        <v>16</v>
      </c>
    </row>
    <row r="993" spans="1:15" ht="15.75">
      <c r="A993" s="3" t="s">
        <v>122</v>
      </c>
      <c r="B993" s="57">
        <v>2.4</v>
      </c>
      <c r="C993" s="41"/>
      <c r="D993" s="46" t="s">
        <v>67</v>
      </c>
      <c r="E993" s="15" t="s">
        <v>10</v>
      </c>
      <c r="F993" s="30" t="s">
        <v>75</v>
      </c>
      <c r="G993" s="31" t="s">
        <v>76</v>
      </c>
      <c r="H993" s="32">
        <v>2834</v>
      </c>
      <c r="I993" s="47">
        <v>35374</v>
      </c>
      <c r="J993" s="47">
        <v>40328</v>
      </c>
      <c r="K993" s="15">
        <f>DATEDIF(I993,J993,"Y")</f>
        <v>13</v>
      </c>
      <c r="L993" s="16" t="str">
        <f>VLOOKUP(YEAR(I993),Categorias!A:B,2,0)</f>
        <v>CADETE</v>
      </c>
      <c r="N993" s="20" t="s">
        <v>317</v>
      </c>
      <c r="O993" s="20">
        <f>COUNTIF($H$3:$H$19475,H993)</f>
        <v>47</v>
      </c>
    </row>
    <row r="994" spans="1:15" ht="15.75">
      <c r="A994" s="15" t="s">
        <v>122</v>
      </c>
      <c r="B994" s="57">
        <v>2.5</v>
      </c>
      <c r="D994" s="46">
        <v>3</v>
      </c>
      <c r="E994" s="15" t="s">
        <v>10</v>
      </c>
      <c r="F994" s="30" t="s">
        <v>79</v>
      </c>
      <c r="G994" s="31" t="s">
        <v>80</v>
      </c>
      <c r="H994" s="30">
        <v>2827</v>
      </c>
      <c r="I994" s="47">
        <v>34498</v>
      </c>
      <c r="J994" s="47">
        <v>40138</v>
      </c>
      <c r="K994" s="15">
        <f>DATEDIF(I994,J994,"Y")</f>
        <v>15</v>
      </c>
      <c r="L994" s="16" t="str">
        <f>VLOOKUP(YEAR(I994),Categorias!A:B,2,0)</f>
        <v>JUVENIL</v>
      </c>
      <c r="N994" s="20" t="s">
        <v>123</v>
      </c>
      <c r="O994" s="20">
        <f>COUNTIF($H$3:$H$19475,H994)</f>
        <v>16</v>
      </c>
    </row>
    <row r="995" spans="1:15" ht="15.75">
      <c r="A995" s="15" t="s">
        <v>122</v>
      </c>
      <c r="B995" s="57">
        <v>2.7</v>
      </c>
      <c r="C995" s="41"/>
      <c r="D995" s="15" t="s">
        <v>67</v>
      </c>
      <c r="E995" s="15" t="s">
        <v>10</v>
      </c>
      <c r="F995" s="30" t="s">
        <v>158</v>
      </c>
      <c r="G995" s="31" t="s">
        <v>159</v>
      </c>
      <c r="H995" s="30">
        <v>726</v>
      </c>
      <c r="I995" s="47">
        <v>31965</v>
      </c>
      <c r="J995" s="47">
        <v>40174</v>
      </c>
      <c r="K995" s="15">
        <f>DATEDIF(I995,J995,"Y")</f>
        <v>22</v>
      </c>
      <c r="L995" s="16" t="str">
        <f>VLOOKUP(YEAR(I995),Categorias!A:B,2,0)</f>
        <v>SENIOR</v>
      </c>
      <c r="N995" s="20" t="s">
        <v>196</v>
      </c>
      <c r="O995" s="20">
        <f>COUNTIF($H$3:$H$19475,H995)</f>
        <v>91</v>
      </c>
    </row>
    <row r="996" spans="1:15" ht="15.75">
      <c r="A996" s="15" t="s">
        <v>122</v>
      </c>
      <c r="B996" s="57">
        <v>2.9</v>
      </c>
      <c r="C996" s="41"/>
      <c r="D996" s="19" t="s">
        <v>67</v>
      </c>
      <c r="E996" s="15" t="s">
        <v>10</v>
      </c>
      <c r="F996" s="30" t="s">
        <v>158</v>
      </c>
      <c r="G996" s="31" t="s">
        <v>159</v>
      </c>
      <c r="H996" s="30">
        <v>726</v>
      </c>
      <c r="I996" s="47">
        <v>31965</v>
      </c>
      <c r="J996" s="47">
        <v>40307</v>
      </c>
      <c r="K996" s="15">
        <f>DATEDIF(I996,J996,"Y")</f>
        <v>22</v>
      </c>
      <c r="L996" s="16" t="s">
        <v>19</v>
      </c>
      <c r="N996" s="4" t="s">
        <v>196</v>
      </c>
      <c r="O996" s="20">
        <f>COUNTIF($H$3:$H$19475,H996)</f>
        <v>91</v>
      </c>
    </row>
    <row r="997" spans="1:15" ht="15.75">
      <c r="A997" s="3" t="s">
        <v>122</v>
      </c>
      <c r="B997" s="81">
        <v>3</v>
      </c>
      <c r="C997" s="34"/>
      <c r="D997" s="35" t="s">
        <v>67</v>
      </c>
      <c r="E997" s="19" t="s">
        <v>10</v>
      </c>
      <c r="F997" s="30" t="s">
        <v>158</v>
      </c>
      <c r="G997" s="31" t="s">
        <v>159</v>
      </c>
      <c r="H997" s="30">
        <v>726</v>
      </c>
      <c r="I997" s="47">
        <v>31965</v>
      </c>
      <c r="J997" s="47">
        <v>40257</v>
      </c>
      <c r="K997" s="15">
        <f>DATEDIF(I997,J997,"Y")</f>
        <v>22</v>
      </c>
      <c r="L997" s="16" t="str">
        <f>VLOOKUP(YEAR(I997),Categorias!A:B,2,0)</f>
        <v>SENIOR</v>
      </c>
      <c r="N997" s="4" t="s">
        <v>317</v>
      </c>
      <c r="O997" s="20">
        <f>COUNTIF($H$3:$H$19475,H997)</f>
        <v>91</v>
      </c>
    </row>
    <row r="998" spans="1:15" ht="15.75">
      <c r="A998" s="3" t="s">
        <v>122</v>
      </c>
      <c r="B998" s="81">
        <v>3</v>
      </c>
      <c r="C998" s="34"/>
      <c r="D998" s="19" t="s">
        <v>67</v>
      </c>
      <c r="E998" s="15" t="s">
        <v>10</v>
      </c>
      <c r="F998" s="30" t="s">
        <v>158</v>
      </c>
      <c r="G998" s="31" t="s">
        <v>159</v>
      </c>
      <c r="H998" s="30">
        <v>726</v>
      </c>
      <c r="I998" s="47">
        <v>31965</v>
      </c>
      <c r="J998" s="47">
        <v>40286</v>
      </c>
      <c r="K998" s="15">
        <f>DATEDIF(I998,J998,"Y")</f>
        <v>22</v>
      </c>
      <c r="L998" s="16" t="str">
        <f>VLOOKUP(YEAR(I998),Categorias!A:B,2,0)</f>
        <v>SENIOR</v>
      </c>
      <c r="N998" s="4" t="s">
        <v>356</v>
      </c>
      <c r="O998" s="20">
        <f>COUNTIF($H$3:$H$19475,H998)</f>
        <v>91</v>
      </c>
    </row>
    <row r="999" spans="1:15" ht="15.75">
      <c r="A999" s="15" t="s">
        <v>122</v>
      </c>
      <c r="B999" s="57">
        <v>3.1</v>
      </c>
      <c r="C999" s="41"/>
      <c r="D999" s="15" t="s">
        <v>67</v>
      </c>
      <c r="E999" s="15" t="s">
        <v>10</v>
      </c>
      <c r="F999" s="30" t="s">
        <v>158</v>
      </c>
      <c r="G999" s="31" t="s">
        <v>159</v>
      </c>
      <c r="H999" s="30">
        <v>726</v>
      </c>
      <c r="I999" s="47">
        <v>31965</v>
      </c>
      <c r="J999" s="47">
        <v>40216</v>
      </c>
      <c r="K999" s="15">
        <f>DATEDIF(I999,J999,"Y")</f>
        <v>22</v>
      </c>
      <c r="L999" s="16" t="str">
        <f>VLOOKUP(YEAR(I999),Categorias!A:B,2,0)</f>
        <v>SENIOR</v>
      </c>
      <c r="N999" s="20" t="s">
        <v>184</v>
      </c>
      <c r="O999" s="20">
        <f>COUNTIF($H$3:$H$19475,H999)</f>
        <v>91</v>
      </c>
    </row>
    <row r="1000" spans="1:15" ht="15.75">
      <c r="A1000" s="15" t="s">
        <v>122</v>
      </c>
      <c r="B1000" s="57">
        <v>3.3</v>
      </c>
      <c r="C1000" s="41"/>
      <c r="D1000" s="19" t="s">
        <v>67</v>
      </c>
      <c r="E1000" s="15" t="s">
        <v>10</v>
      </c>
      <c r="F1000" s="30" t="s">
        <v>158</v>
      </c>
      <c r="G1000" s="31" t="s">
        <v>159</v>
      </c>
      <c r="H1000" s="30">
        <v>726</v>
      </c>
      <c r="I1000" s="47">
        <v>31965</v>
      </c>
      <c r="J1000" s="47">
        <v>40335</v>
      </c>
      <c r="K1000" s="15">
        <f>DATEDIF(I1000,J1000,"Y")</f>
        <v>22</v>
      </c>
      <c r="L1000" s="16" t="s">
        <v>19</v>
      </c>
      <c r="N1000" s="4" t="s">
        <v>196</v>
      </c>
      <c r="O1000" s="20">
        <f>COUNTIF($H$3:$H$19475,H1000)</f>
        <v>91</v>
      </c>
    </row>
    <row r="1001" spans="1:15" ht="15.75">
      <c r="A1001" s="3" t="s">
        <v>122</v>
      </c>
      <c r="B1001" s="57" t="s">
        <v>198</v>
      </c>
      <c r="C1001" s="41"/>
      <c r="D1001" s="19" t="s">
        <v>67</v>
      </c>
      <c r="E1001" s="15" t="s">
        <v>10</v>
      </c>
      <c r="F1001" s="30" t="s">
        <v>75</v>
      </c>
      <c r="G1001" s="31" t="s">
        <v>76</v>
      </c>
      <c r="H1001" s="32">
        <v>2834</v>
      </c>
      <c r="I1001" s="47">
        <v>35374</v>
      </c>
      <c r="J1001" s="47">
        <v>40341</v>
      </c>
      <c r="K1001" s="15">
        <f>DATEDIF(I1001,J1001,"Y")</f>
        <v>13</v>
      </c>
      <c r="L1001" s="16" t="str">
        <f>VLOOKUP(YEAR(I1001),Categorias!A:B,2,0)</f>
        <v>CADETE</v>
      </c>
      <c r="N1001" s="20" t="s">
        <v>385</v>
      </c>
      <c r="O1001" s="20">
        <f>COUNTIF($H$3:$H$19475,H1001)</f>
        <v>47</v>
      </c>
    </row>
    <row r="1002" spans="1:15" ht="15.75">
      <c r="A1002" s="53" t="s">
        <v>122</v>
      </c>
      <c r="B1002" s="57" t="s">
        <v>198</v>
      </c>
      <c r="D1002" s="19" t="s">
        <v>67</v>
      </c>
      <c r="E1002" s="15" t="s">
        <v>43</v>
      </c>
      <c r="F1002" s="60" t="s">
        <v>268</v>
      </c>
      <c r="G1002" s="31" t="s">
        <v>269</v>
      </c>
      <c r="H1002" s="60">
        <v>2813</v>
      </c>
      <c r="I1002" s="47">
        <v>34398</v>
      </c>
      <c r="J1002" s="47">
        <v>40348</v>
      </c>
      <c r="K1002" s="15">
        <f>DATEDIF(I1002,J1002,"Y")</f>
        <v>16</v>
      </c>
      <c r="L1002" s="16" t="str">
        <f>VLOOKUP(YEAR(I1002),Categorias!A:B,2,0)</f>
        <v>JUVENIL</v>
      </c>
      <c r="N1002" s="20" t="s">
        <v>391</v>
      </c>
      <c r="O1002" s="20">
        <f>COUNTIF($H$3:$H$19475,H1002)</f>
        <v>17</v>
      </c>
    </row>
    <row r="1003" spans="1:15" ht="15.75">
      <c r="A1003" s="3" t="s">
        <v>128</v>
      </c>
      <c r="B1003" s="57">
        <v>2.03</v>
      </c>
      <c r="C1003" s="41"/>
      <c r="D1003" s="46">
        <v>12</v>
      </c>
      <c r="E1003" s="15" t="s">
        <v>43</v>
      </c>
      <c r="F1003" s="30" t="s">
        <v>51</v>
      </c>
      <c r="G1003" s="31" t="s">
        <v>52</v>
      </c>
      <c r="H1003" s="32" t="s">
        <v>225</v>
      </c>
      <c r="I1003" s="47">
        <v>37089</v>
      </c>
      <c r="J1003" s="47">
        <v>40264</v>
      </c>
      <c r="K1003" s="15">
        <f>DATEDIF(I1003,J1003,"Y")</f>
        <v>8</v>
      </c>
      <c r="L1003" s="16" t="str">
        <f>VLOOKUP(YEAR(I1003),Categorias!A:B,2,0)</f>
        <v>BENJAMIN</v>
      </c>
      <c r="N1003" s="20" t="s">
        <v>242</v>
      </c>
      <c r="O1003" s="20">
        <f>COUNTIF($H$3:$H$19475,H1003)</f>
        <v>21</v>
      </c>
    </row>
    <row r="1004" spans="1:15" ht="15.75">
      <c r="A1004" s="15" t="s">
        <v>128</v>
      </c>
      <c r="B1004" s="57">
        <v>2.37</v>
      </c>
      <c r="C1004" s="41"/>
      <c r="D1004" s="46" t="s">
        <v>67</v>
      </c>
      <c r="E1004" s="15" t="s">
        <v>43</v>
      </c>
      <c r="F1004" s="30" t="s">
        <v>51</v>
      </c>
      <c r="G1004" s="31" t="s">
        <v>52</v>
      </c>
      <c r="H1004" s="32" t="s">
        <v>225</v>
      </c>
      <c r="I1004" s="47">
        <v>37089</v>
      </c>
      <c r="J1004" s="47">
        <v>40138</v>
      </c>
      <c r="K1004" s="15">
        <f>DATEDIF(I1004,J1004,"Y")</f>
        <v>8</v>
      </c>
      <c r="L1004" s="16" t="str">
        <f>VLOOKUP(YEAR(I1004),Categorias!A:B,2,0)</f>
        <v>BENJAMIN</v>
      </c>
      <c r="N1004" s="20" t="s">
        <v>123</v>
      </c>
      <c r="O1004" s="20">
        <f>COUNTIF($H$3:$H$19475,H1004)</f>
        <v>21</v>
      </c>
    </row>
    <row r="1005" spans="1:15" ht="15.75">
      <c r="A1005" s="3" t="s">
        <v>128</v>
      </c>
      <c r="B1005" s="57">
        <v>3.36</v>
      </c>
      <c r="D1005" s="19">
        <v>10</v>
      </c>
      <c r="E1005" s="3" t="s">
        <v>10</v>
      </c>
      <c r="F1005" s="19" t="s">
        <v>90</v>
      </c>
      <c r="G1005" s="19" t="s">
        <v>91</v>
      </c>
      <c r="H1005" s="32" t="s">
        <v>226</v>
      </c>
      <c r="I1005" s="24">
        <v>37037</v>
      </c>
      <c r="J1005" s="47">
        <v>40264</v>
      </c>
      <c r="K1005" s="15">
        <f>DATEDIF(I1005,J1005,"Y")</f>
        <v>8</v>
      </c>
      <c r="L1005" s="16" t="str">
        <f>VLOOKUP(YEAR(I1005),Categorias!A:B,2,0)</f>
        <v>BENJAMIN</v>
      </c>
      <c r="N1005" s="20" t="s">
        <v>242</v>
      </c>
      <c r="O1005" s="20">
        <f>COUNTIF($H$3:$H$19475,H1005)</f>
        <v>4</v>
      </c>
    </row>
    <row r="1006" spans="1:15" ht="15.75">
      <c r="A1006" s="15" t="s">
        <v>128</v>
      </c>
      <c r="B1006" s="57">
        <v>4.33</v>
      </c>
      <c r="C1006" s="41"/>
      <c r="D1006" s="46">
        <v>28</v>
      </c>
      <c r="E1006" s="19" t="s">
        <v>43</v>
      </c>
      <c r="F1006" s="32" t="s">
        <v>56</v>
      </c>
      <c r="G1006" s="31" t="s">
        <v>130</v>
      </c>
      <c r="H1006" s="32" t="s">
        <v>230</v>
      </c>
      <c r="I1006" s="24">
        <v>35899</v>
      </c>
      <c r="J1006" s="47">
        <v>40250</v>
      </c>
      <c r="K1006" s="15">
        <f>DATEDIF(I1006,J1006,"Y")</f>
        <v>11</v>
      </c>
      <c r="L1006" s="16" t="str">
        <f>VLOOKUP(YEAR(I1006),Categorias!A:B,2,0)</f>
        <v>ALEVIN</v>
      </c>
      <c r="N1006" s="20" t="s">
        <v>123</v>
      </c>
      <c r="O1006" s="20">
        <f>COUNTIF($H$3:$H$19475,H1006)</f>
        <v>8</v>
      </c>
    </row>
    <row r="1007" spans="1:15" s="4" customFormat="1" ht="15.75">
      <c r="A1007" s="15" t="s">
        <v>128</v>
      </c>
      <c r="B1007" s="57">
        <v>4.47</v>
      </c>
      <c r="C1007" s="41"/>
      <c r="D1007" s="46" t="s">
        <v>67</v>
      </c>
      <c r="E1007" s="19" t="s">
        <v>43</v>
      </c>
      <c r="F1007" s="32" t="s">
        <v>56</v>
      </c>
      <c r="G1007" s="31" t="s">
        <v>130</v>
      </c>
      <c r="H1007" s="32" t="s">
        <v>230</v>
      </c>
      <c r="I1007" s="24">
        <v>35899</v>
      </c>
      <c r="J1007" s="47">
        <v>40138</v>
      </c>
      <c r="K1007" s="15">
        <f>DATEDIF(I1007,J1007,"Y")</f>
        <v>11</v>
      </c>
      <c r="L1007" s="16" t="str">
        <f>VLOOKUP(YEAR(I1007),Categorias!A:B,2,0)</f>
        <v>ALEVIN</v>
      </c>
      <c r="M1007" s="19"/>
      <c r="N1007" s="20" t="s">
        <v>123</v>
      </c>
      <c r="O1007" s="20">
        <f>COUNTIF($H$3:$H$19475,H1007)</f>
        <v>8</v>
      </c>
    </row>
    <row r="1008" spans="1:15" s="4" customFormat="1" ht="15.75">
      <c r="A1008" s="3" t="s">
        <v>128</v>
      </c>
      <c r="B1008" s="57">
        <v>5.71</v>
      </c>
      <c r="C1008" s="41"/>
      <c r="D1008" s="46">
        <v>4</v>
      </c>
      <c r="E1008" s="15" t="s">
        <v>43</v>
      </c>
      <c r="F1008" s="30" t="s">
        <v>53</v>
      </c>
      <c r="G1008" s="31" t="s">
        <v>451</v>
      </c>
      <c r="H1008" s="30" t="s">
        <v>229</v>
      </c>
      <c r="I1008" s="47">
        <v>36136</v>
      </c>
      <c r="J1008" s="47">
        <v>40264</v>
      </c>
      <c r="K1008" s="15">
        <f>DATEDIF(I1008,J1008,"Y")</f>
        <v>11</v>
      </c>
      <c r="L1008" s="16" t="str">
        <f>VLOOKUP(YEAR(I1008),Categorias!A:B,2,0)</f>
        <v>ALEVIN</v>
      </c>
      <c r="M1008" s="19"/>
      <c r="N1008" s="20" t="s">
        <v>242</v>
      </c>
      <c r="O1008" s="20">
        <f>COUNTIF($H$3:$H$19475,H1008)</f>
        <v>15</v>
      </c>
    </row>
    <row r="1009" spans="1:15" ht="15.75">
      <c r="A1009" s="15" t="s">
        <v>128</v>
      </c>
      <c r="B1009" s="57">
        <v>5.81</v>
      </c>
      <c r="C1009" s="41"/>
      <c r="D1009" s="46" t="s">
        <v>67</v>
      </c>
      <c r="E1009" s="15" t="s">
        <v>43</v>
      </c>
      <c r="F1009" s="30" t="s">
        <v>53</v>
      </c>
      <c r="G1009" s="31" t="s">
        <v>451</v>
      </c>
      <c r="H1009" s="30" t="s">
        <v>229</v>
      </c>
      <c r="I1009" s="47">
        <v>36136</v>
      </c>
      <c r="J1009" s="47">
        <v>40138</v>
      </c>
      <c r="K1009" s="15">
        <f>DATEDIF(I1009,J1009,"Y")</f>
        <v>10</v>
      </c>
      <c r="L1009" s="16" t="str">
        <f>VLOOKUP(YEAR(I1009),Categorias!A:B,2,0)</f>
        <v>ALEVIN</v>
      </c>
      <c r="N1009" s="20" t="s">
        <v>123</v>
      </c>
      <c r="O1009" s="20">
        <f>COUNTIF($H$3:$H$19475,H1009)</f>
        <v>15</v>
      </c>
    </row>
    <row r="1010" spans="1:15" ht="15.75">
      <c r="A1010" s="15" t="s">
        <v>131</v>
      </c>
      <c r="B1010" s="57">
        <v>4.99</v>
      </c>
      <c r="C1010" s="41"/>
      <c r="D1010" s="46" t="s">
        <v>67</v>
      </c>
      <c r="E1010" s="15" t="s">
        <v>43</v>
      </c>
      <c r="F1010" s="30" t="s">
        <v>81</v>
      </c>
      <c r="G1010" s="31" t="s">
        <v>52</v>
      </c>
      <c r="H1010" s="30">
        <v>2251</v>
      </c>
      <c r="I1010" s="47">
        <v>34900</v>
      </c>
      <c r="J1010" s="47">
        <v>40174</v>
      </c>
      <c r="K1010" s="15">
        <f>DATEDIF(I1010,J1010,"Y")</f>
        <v>14</v>
      </c>
      <c r="L1010" s="16" t="str">
        <f>VLOOKUP(YEAR(I1010),Categorias!A:B,2,0)</f>
        <v>CADETE</v>
      </c>
      <c r="N1010" s="20" t="s">
        <v>196</v>
      </c>
      <c r="O1010" s="20">
        <f>COUNTIF($H$3:$H$19475,H1010)</f>
        <v>49</v>
      </c>
    </row>
    <row r="1011" spans="1:15" s="4" customFormat="1" ht="15.75">
      <c r="A1011" s="15" t="s">
        <v>131</v>
      </c>
      <c r="B1011" s="57">
        <v>5.23</v>
      </c>
      <c r="C1011" s="41"/>
      <c r="D1011" s="46" t="s">
        <v>67</v>
      </c>
      <c r="E1011" s="15" t="s">
        <v>43</v>
      </c>
      <c r="F1011" s="30" t="s">
        <v>82</v>
      </c>
      <c r="G1011" s="31" t="s">
        <v>83</v>
      </c>
      <c r="H1011" s="30">
        <v>2250</v>
      </c>
      <c r="I1011" s="47">
        <v>35009</v>
      </c>
      <c r="J1011" s="47">
        <v>40174</v>
      </c>
      <c r="K1011" s="15">
        <f>DATEDIF(I1011,J1011,"Y")</f>
        <v>14</v>
      </c>
      <c r="L1011" s="16" t="str">
        <f>VLOOKUP(YEAR(I1011),Categorias!A:B,2,0)</f>
        <v>CADETE</v>
      </c>
      <c r="M1011" s="19"/>
      <c r="N1011" s="20" t="s">
        <v>196</v>
      </c>
      <c r="O1011" s="20">
        <f>COUNTIF($H$3:$H$19475,H1011)</f>
        <v>40</v>
      </c>
    </row>
    <row r="1012" spans="1:15" ht="15.75">
      <c r="A1012" s="15" t="s">
        <v>131</v>
      </c>
      <c r="B1012" s="57">
        <v>5.5</v>
      </c>
      <c r="C1012" s="41"/>
      <c r="D1012" s="46" t="s">
        <v>67</v>
      </c>
      <c r="E1012" s="15" t="s">
        <v>43</v>
      </c>
      <c r="F1012" s="30" t="s">
        <v>81</v>
      </c>
      <c r="G1012" s="31" t="s">
        <v>52</v>
      </c>
      <c r="H1012" s="30">
        <v>2251</v>
      </c>
      <c r="I1012" s="47">
        <v>34900</v>
      </c>
      <c r="J1012" s="47">
        <v>40327</v>
      </c>
      <c r="K1012" s="15">
        <f>DATEDIF(I1012,J1012,"Y")</f>
        <v>14</v>
      </c>
      <c r="L1012" s="16" t="str">
        <f>VLOOKUP(YEAR(I1012),Categorias!A:B,2,0)</f>
        <v>CADETE</v>
      </c>
      <c r="N1012" s="20" t="s">
        <v>78</v>
      </c>
      <c r="O1012" s="20">
        <f>COUNTIF($H$3:$H$19475,H1012)</f>
        <v>49</v>
      </c>
    </row>
    <row r="1013" spans="1:15" ht="15.75">
      <c r="A1013" s="15" t="s">
        <v>131</v>
      </c>
      <c r="B1013" s="57">
        <v>5.72</v>
      </c>
      <c r="C1013" s="41"/>
      <c r="D1013" s="46" t="s">
        <v>67</v>
      </c>
      <c r="E1013" s="15" t="s">
        <v>43</v>
      </c>
      <c r="F1013" s="30" t="s">
        <v>82</v>
      </c>
      <c r="G1013" s="31" t="s">
        <v>83</v>
      </c>
      <c r="H1013" s="30">
        <v>2250</v>
      </c>
      <c r="I1013" s="47">
        <v>35009</v>
      </c>
      <c r="J1013" s="47">
        <v>40138</v>
      </c>
      <c r="K1013" s="15">
        <f>DATEDIF(I1013,J1013,"Y")</f>
        <v>14</v>
      </c>
      <c r="L1013" s="16" t="str">
        <f>VLOOKUP(YEAR(I1013),Categorias!A:B,2,0)</f>
        <v>CADETE</v>
      </c>
      <c r="N1013" s="20" t="s">
        <v>123</v>
      </c>
      <c r="O1013" s="20">
        <f>COUNTIF($H$3:$H$19475,H1013)</f>
        <v>40</v>
      </c>
    </row>
    <row r="1014" spans="1:15" ht="15.75">
      <c r="A1014" s="19" t="s">
        <v>131</v>
      </c>
      <c r="B1014" s="57">
        <v>5.77</v>
      </c>
      <c r="C1014" s="41"/>
      <c r="D1014" s="46">
        <v>8</v>
      </c>
      <c r="E1014" s="15" t="s">
        <v>43</v>
      </c>
      <c r="F1014" s="32" t="s">
        <v>84</v>
      </c>
      <c r="G1014" s="31" t="s">
        <v>85</v>
      </c>
      <c r="H1014" s="32" t="s">
        <v>224</v>
      </c>
      <c r="I1014" s="24">
        <v>35600</v>
      </c>
      <c r="J1014" s="47">
        <v>40258</v>
      </c>
      <c r="K1014" s="15">
        <f>DATEDIF(I1014,J1014,"Y")</f>
        <v>12</v>
      </c>
      <c r="L1014" s="16" t="str">
        <f>VLOOKUP(YEAR(I1014),Categorias!A:B,2,0)</f>
        <v>INFANTIL</v>
      </c>
      <c r="N1014" s="20" t="s">
        <v>78</v>
      </c>
      <c r="O1014" s="20">
        <f>COUNTIF($H$3:$H$19475,H1014)</f>
        <v>21</v>
      </c>
    </row>
    <row r="1015" spans="1:15" ht="15.75">
      <c r="A1015" s="19" t="s">
        <v>131</v>
      </c>
      <c r="B1015" s="57">
        <v>5.8</v>
      </c>
      <c r="C1015" s="41"/>
      <c r="D1015" s="46">
        <v>3</v>
      </c>
      <c r="E1015" s="15" t="s">
        <v>43</v>
      </c>
      <c r="F1015" s="32" t="s">
        <v>84</v>
      </c>
      <c r="G1015" s="31" t="s">
        <v>85</v>
      </c>
      <c r="H1015" s="32" t="s">
        <v>224</v>
      </c>
      <c r="I1015" s="24">
        <v>35600</v>
      </c>
      <c r="J1015" s="47">
        <v>40159</v>
      </c>
      <c r="K1015" s="15">
        <f>DATEDIF(I1015,J1015,"Y")</f>
        <v>12</v>
      </c>
      <c r="L1015" s="16" t="str">
        <f>VLOOKUP(YEAR(I1015),Categorias!A:B,2,0)</f>
        <v>INFANTIL</v>
      </c>
      <c r="N1015" s="20" t="s">
        <v>78</v>
      </c>
      <c r="O1015" s="20">
        <f>COUNTIF($H$3:$H$19475,H1015)</f>
        <v>21</v>
      </c>
    </row>
    <row r="1016" spans="1:15" ht="15.75">
      <c r="A1016" s="15" t="s">
        <v>131</v>
      </c>
      <c r="B1016" s="57">
        <v>6.01</v>
      </c>
      <c r="C1016" s="41"/>
      <c r="D1016" s="46" t="s">
        <v>67</v>
      </c>
      <c r="E1016" s="15" t="s">
        <v>43</v>
      </c>
      <c r="F1016" s="30" t="s">
        <v>81</v>
      </c>
      <c r="G1016" s="31" t="s">
        <v>52</v>
      </c>
      <c r="H1016" s="30">
        <v>2251</v>
      </c>
      <c r="I1016" s="47">
        <v>34900</v>
      </c>
      <c r="J1016" s="47">
        <v>40138</v>
      </c>
      <c r="K1016" s="15">
        <f>DATEDIF(I1016,J1016,"Y")</f>
        <v>14</v>
      </c>
      <c r="L1016" s="16" t="str">
        <f>VLOOKUP(YEAR(I1016),Categorias!A:B,2,0)</f>
        <v>CADETE</v>
      </c>
      <c r="N1016" s="20" t="s">
        <v>123</v>
      </c>
      <c r="O1016" s="20">
        <f>COUNTIF($H$3:$H$19475,H1016)</f>
        <v>49</v>
      </c>
    </row>
    <row r="1017" spans="1:15" ht="15.75">
      <c r="A1017" s="15" t="s">
        <v>131</v>
      </c>
      <c r="B1017" s="57">
        <v>6.37</v>
      </c>
      <c r="C1017" s="41"/>
      <c r="D1017" s="15">
        <v>4</v>
      </c>
      <c r="E1017" s="15" t="s">
        <v>43</v>
      </c>
      <c r="F1017" s="30" t="s">
        <v>157</v>
      </c>
      <c r="G1017" s="31" t="s">
        <v>450</v>
      </c>
      <c r="H1017" s="30">
        <v>8446</v>
      </c>
      <c r="I1017" s="47">
        <v>34711</v>
      </c>
      <c r="J1017" s="47">
        <v>40188</v>
      </c>
      <c r="K1017" s="15">
        <f>DATEDIF(I1017,J1017,"Y")</f>
        <v>14</v>
      </c>
      <c r="L1017" s="16" t="str">
        <f>VLOOKUP(YEAR(I1017),Categorias!A:B,2,0)</f>
        <v>CADETE</v>
      </c>
      <c r="N1017" s="20" t="s">
        <v>242</v>
      </c>
      <c r="O1017" s="20">
        <f>COUNTIF($H$3:$H$19475,H1017)</f>
        <v>9</v>
      </c>
    </row>
    <row r="1018" spans="1:15" ht="15.75">
      <c r="A1018" s="15" t="s">
        <v>131</v>
      </c>
      <c r="B1018" s="57">
        <v>6.43</v>
      </c>
      <c r="C1018" s="41"/>
      <c r="D1018" s="15">
        <v>1</v>
      </c>
      <c r="E1018" s="15" t="s">
        <v>43</v>
      </c>
      <c r="F1018" s="30" t="s">
        <v>157</v>
      </c>
      <c r="G1018" s="31" t="s">
        <v>450</v>
      </c>
      <c r="H1018" s="30">
        <v>8446</v>
      </c>
      <c r="I1018" s="47">
        <v>34711</v>
      </c>
      <c r="J1018" s="47">
        <v>40167</v>
      </c>
      <c r="K1018" s="15">
        <f>DATEDIF(I1018,J1018,"Y")</f>
        <v>14</v>
      </c>
      <c r="L1018" s="16" t="str">
        <f>VLOOKUP(YEAR(I1018),Categorias!A:B,2,0)</f>
        <v>CADETE</v>
      </c>
      <c r="M1018" s="28"/>
      <c r="N1018" s="4" t="s">
        <v>160</v>
      </c>
      <c r="O1018" s="20">
        <f>COUNTIF($H$3:$H$19475,H1018)</f>
        <v>9</v>
      </c>
    </row>
    <row r="1019" spans="1:15" ht="15.75">
      <c r="A1019" s="3" t="s">
        <v>131</v>
      </c>
      <c r="B1019" s="57">
        <v>6.97</v>
      </c>
      <c r="C1019" s="41"/>
      <c r="D1019" s="15">
        <v>4</v>
      </c>
      <c r="E1019" s="15" t="s">
        <v>43</v>
      </c>
      <c r="F1019" s="30" t="s">
        <v>157</v>
      </c>
      <c r="G1019" s="31" t="s">
        <v>450</v>
      </c>
      <c r="H1019" s="30">
        <v>8446</v>
      </c>
      <c r="I1019" s="47">
        <v>34711</v>
      </c>
      <c r="J1019" s="47">
        <v>40346</v>
      </c>
      <c r="K1019" s="15">
        <f>DATEDIF(I1019,J1019,"Y")</f>
        <v>15</v>
      </c>
      <c r="L1019" s="16" t="str">
        <f>VLOOKUP(YEAR(I1019),Categorias!A:B,2,0)</f>
        <v>CADETE</v>
      </c>
      <c r="N1019" s="20" t="s">
        <v>242</v>
      </c>
      <c r="O1019" s="20">
        <f>COUNTIF($H$3:$H$19475,H1019)</f>
        <v>9</v>
      </c>
    </row>
    <row r="1020" spans="1:15" ht="15.75">
      <c r="A1020" s="3" t="s">
        <v>131</v>
      </c>
      <c r="B1020" s="57">
        <v>7.02</v>
      </c>
      <c r="C1020" s="41"/>
      <c r="D1020" s="15">
        <v>6</v>
      </c>
      <c r="E1020" s="15" t="s">
        <v>43</v>
      </c>
      <c r="F1020" s="30" t="s">
        <v>157</v>
      </c>
      <c r="G1020" s="31" t="s">
        <v>450</v>
      </c>
      <c r="H1020" s="30">
        <v>8446</v>
      </c>
      <c r="I1020" s="47">
        <v>34711</v>
      </c>
      <c r="J1020" s="47">
        <v>40321</v>
      </c>
      <c r="K1020" s="15">
        <f>DATEDIF(I1020,J1020,"Y")</f>
        <v>15</v>
      </c>
      <c r="L1020" s="16" t="str">
        <f>VLOOKUP(YEAR(I1020),Categorias!A:B,2,0)</f>
        <v>CADETE</v>
      </c>
      <c r="N1020" s="4" t="s">
        <v>353</v>
      </c>
      <c r="O1020" s="20">
        <f>COUNTIF($H$3:$H$19475,H1020)</f>
        <v>9</v>
      </c>
    </row>
    <row r="1021" spans="1:15" ht="15.75">
      <c r="A1021" s="53" t="s">
        <v>124</v>
      </c>
      <c r="B1021" s="57">
        <v>3.69</v>
      </c>
      <c r="D1021" s="19">
        <v>8</v>
      </c>
      <c r="E1021" s="15" t="s">
        <v>43</v>
      </c>
      <c r="F1021" s="30" t="s">
        <v>84</v>
      </c>
      <c r="G1021" s="31" t="s">
        <v>267</v>
      </c>
      <c r="H1021" s="32">
        <v>7330</v>
      </c>
      <c r="I1021" s="25">
        <v>33696</v>
      </c>
      <c r="J1021" s="47">
        <v>40195</v>
      </c>
      <c r="K1021" s="15">
        <f>DATEDIF(I1021,J1021,"Y")</f>
        <v>17</v>
      </c>
      <c r="L1021" s="16" t="str">
        <f>VLOOKUP(YEAR(I1021),Categorias!A:B,2,0)</f>
        <v>JUNIOR</v>
      </c>
      <c r="N1021" s="20" t="s">
        <v>196</v>
      </c>
      <c r="O1021" s="20">
        <f>COUNTIF($H$3:$H$19475,H1021)</f>
        <v>2</v>
      </c>
    </row>
    <row r="1022" spans="1:15" ht="15.75">
      <c r="A1022" s="53" t="s">
        <v>124</v>
      </c>
      <c r="B1022" s="57">
        <v>5.55</v>
      </c>
      <c r="C1022" s="41"/>
      <c r="D1022" s="35" t="s">
        <v>67</v>
      </c>
      <c r="E1022" s="15" t="s">
        <v>43</v>
      </c>
      <c r="F1022" s="30" t="s">
        <v>176</v>
      </c>
      <c r="G1022" s="31" t="s">
        <v>177</v>
      </c>
      <c r="H1022" s="30">
        <v>2811</v>
      </c>
      <c r="I1022" s="47">
        <v>31411</v>
      </c>
      <c r="J1022" s="47">
        <v>40257</v>
      </c>
      <c r="K1022" s="15">
        <f>DATEDIF(I1022,J1022,"Y")</f>
        <v>24</v>
      </c>
      <c r="L1022" s="16" t="str">
        <f>VLOOKUP(YEAR(I1022),Categorias!A:B,2,0)</f>
        <v>SENIOR</v>
      </c>
      <c r="M1022" s="20"/>
      <c r="N1022" s="4" t="s">
        <v>317</v>
      </c>
      <c r="O1022" s="20">
        <f>COUNTIF($H$3:$H$19475,H1022)</f>
        <v>13</v>
      </c>
    </row>
    <row r="1023" spans="1:15" ht="15.75">
      <c r="A1023" s="15" t="s">
        <v>124</v>
      </c>
      <c r="B1023" s="57">
        <v>7.98</v>
      </c>
      <c r="C1023" s="41"/>
      <c r="D1023" s="46" t="s">
        <v>67</v>
      </c>
      <c r="E1023" s="15" t="s">
        <v>10</v>
      </c>
      <c r="F1023" s="30" t="s">
        <v>75</v>
      </c>
      <c r="G1023" s="31" t="s">
        <v>76</v>
      </c>
      <c r="H1023" s="32">
        <v>2834</v>
      </c>
      <c r="I1023" s="47">
        <v>35374</v>
      </c>
      <c r="J1023" s="47">
        <v>40138</v>
      </c>
      <c r="K1023" s="15">
        <f>DATEDIF(I1023,J1023,"Y")</f>
        <v>13</v>
      </c>
      <c r="L1023" s="16" t="str">
        <f>VLOOKUP(YEAR(I1023),Categorias!A:B,2,0)</f>
        <v>CADETE</v>
      </c>
      <c r="N1023" s="20" t="s">
        <v>123</v>
      </c>
      <c r="O1023" s="20">
        <f>COUNTIF($H$3:$H$19475,H1023)</f>
        <v>47</v>
      </c>
    </row>
    <row r="1024" spans="1:15" ht="15.75">
      <c r="A1024" s="19" t="s">
        <v>124</v>
      </c>
      <c r="B1024" s="57">
        <v>8.7</v>
      </c>
      <c r="C1024" s="41"/>
      <c r="D1024" s="46">
        <v>3</v>
      </c>
      <c r="E1024" s="15" t="s">
        <v>10</v>
      </c>
      <c r="F1024" s="30" t="s">
        <v>101</v>
      </c>
      <c r="G1024" s="31" t="s">
        <v>102</v>
      </c>
      <c r="H1024" s="30">
        <v>3196</v>
      </c>
      <c r="I1024" s="47">
        <v>35068</v>
      </c>
      <c r="J1024" s="47">
        <v>40258</v>
      </c>
      <c r="K1024" s="15">
        <f>DATEDIF(I1024,J1024,"Y")</f>
        <v>14</v>
      </c>
      <c r="L1024" s="16" t="str">
        <f>VLOOKUP(YEAR(I1024),Categorias!A:B,2,0)</f>
        <v>CADETE</v>
      </c>
      <c r="N1024" s="20" t="s">
        <v>78</v>
      </c>
      <c r="O1024" s="20">
        <f>COUNTIF($H$3:$H$19475,H1024)</f>
        <v>14</v>
      </c>
    </row>
    <row r="1025" spans="1:15" s="50" customFormat="1" ht="15.75">
      <c r="A1025" s="3" t="s">
        <v>124</v>
      </c>
      <c r="B1025" s="57">
        <v>9.4</v>
      </c>
      <c r="C1025" s="41"/>
      <c r="D1025" s="46">
        <v>1</v>
      </c>
      <c r="E1025" s="15" t="s">
        <v>10</v>
      </c>
      <c r="F1025" s="30" t="s">
        <v>101</v>
      </c>
      <c r="G1025" s="31" t="s">
        <v>102</v>
      </c>
      <c r="H1025" s="30">
        <v>3196</v>
      </c>
      <c r="I1025" s="47">
        <v>35068</v>
      </c>
      <c r="J1025" s="47">
        <v>40373</v>
      </c>
      <c r="K1025" s="15">
        <f>DATEDIF(I1025,J1025,"Y")</f>
        <v>14</v>
      </c>
      <c r="L1025" s="16" t="str">
        <f>VLOOKUP(YEAR(I1025),Categorias!A:B,2,0)</f>
        <v>CADETE</v>
      </c>
      <c r="M1025" s="19"/>
      <c r="N1025" s="20" t="s">
        <v>242</v>
      </c>
      <c r="O1025" s="20">
        <f>COUNTIF($H$3:$H$19475,H1025)</f>
        <v>14</v>
      </c>
    </row>
    <row r="1026" spans="1:15" s="50" customFormat="1" ht="15.75">
      <c r="A1026" s="15" t="s">
        <v>124</v>
      </c>
      <c r="B1026" s="57">
        <v>9.95</v>
      </c>
      <c r="C1026" s="41"/>
      <c r="D1026" s="46" t="s">
        <v>67</v>
      </c>
      <c r="E1026" s="15" t="s">
        <v>10</v>
      </c>
      <c r="F1026" s="30" t="s">
        <v>75</v>
      </c>
      <c r="G1026" s="31" t="s">
        <v>76</v>
      </c>
      <c r="H1026" s="32">
        <v>2834</v>
      </c>
      <c r="I1026" s="47">
        <v>35374</v>
      </c>
      <c r="J1026" s="47">
        <v>40327</v>
      </c>
      <c r="K1026" s="15">
        <f>DATEDIF(I1026,J1026,"Y")</f>
        <v>13</v>
      </c>
      <c r="L1026" s="16" t="str">
        <f>VLOOKUP(YEAR(I1026),Categorias!A:B,2,0)</f>
        <v>CADETE</v>
      </c>
      <c r="M1026" s="19"/>
      <c r="N1026" s="20" t="s">
        <v>78</v>
      </c>
      <c r="O1026" s="20">
        <f>COUNTIF($H$3:$H$19475,H1026)</f>
        <v>47</v>
      </c>
    </row>
    <row r="1027" spans="1:15" ht="15.75">
      <c r="A1027" s="19" t="s">
        <v>197</v>
      </c>
      <c r="B1027" s="46">
        <v>8.63</v>
      </c>
      <c r="D1027" s="53" t="s">
        <v>67</v>
      </c>
      <c r="E1027" s="15" t="s">
        <v>10</v>
      </c>
      <c r="F1027" s="15" t="s">
        <v>302</v>
      </c>
      <c r="G1027" s="19" t="s">
        <v>303</v>
      </c>
      <c r="H1027" s="19">
        <v>1771</v>
      </c>
      <c r="I1027" s="47">
        <v>17534</v>
      </c>
      <c r="J1027" s="47">
        <v>40229</v>
      </c>
      <c r="K1027" s="15">
        <f>DATEDIF(I1027,J1027,"Y")</f>
        <v>62</v>
      </c>
      <c r="L1027" s="16" t="s">
        <v>21</v>
      </c>
      <c r="N1027" s="4" t="s">
        <v>304</v>
      </c>
      <c r="O1027" s="20">
        <f>COUNTIF($H$3:$H$19475,H1027)</f>
        <v>8</v>
      </c>
    </row>
    <row r="1028" spans="1:15" ht="15.75">
      <c r="A1028" s="15" t="s">
        <v>197</v>
      </c>
      <c r="B1028" s="57">
        <v>8.78</v>
      </c>
      <c r="C1028" s="41"/>
      <c r="D1028" s="15" t="s">
        <v>67</v>
      </c>
      <c r="E1028" s="15" t="s">
        <v>10</v>
      </c>
      <c r="F1028" s="30" t="s">
        <v>79</v>
      </c>
      <c r="G1028" s="31" t="s">
        <v>80</v>
      </c>
      <c r="H1028" s="30">
        <v>2827</v>
      </c>
      <c r="I1028" s="47">
        <v>34498</v>
      </c>
      <c r="J1028" s="47">
        <v>40173</v>
      </c>
      <c r="K1028" s="15">
        <f>DATEDIF(I1028,J1028,"Y")</f>
        <v>15</v>
      </c>
      <c r="L1028" s="16" t="str">
        <f>VLOOKUP(YEAR(I1028),Categorias!A:B,2,0)</f>
        <v>JUVENIL</v>
      </c>
      <c r="N1028" s="20" t="s">
        <v>196</v>
      </c>
      <c r="O1028" s="20">
        <f>COUNTIF($H$3:$H$19475,H1028)</f>
        <v>16</v>
      </c>
    </row>
    <row r="1029" spans="1:15" ht="15.75">
      <c r="A1029" s="3" t="s">
        <v>386</v>
      </c>
      <c r="B1029" s="53">
        <v>9.88</v>
      </c>
      <c r="C1029" s="62"/>
      <c r="D1029" s="35">
        <v>1</v>
      </c>
      <c r="E1029" s="19" t="s">
        <v>10</v>
      </c>
      <c r="F1029" s="30" t="s">
        <v>60</v>
      </c>
      <c r="G1029" s="43" t="s">
        <v>337</v>
      </c>
      <c r="H1029" s="30">
        <v>7380</v>
      </c>
      <c r="I1029" s="25">
        <v>33536</v>
      </c>
      <c r="J1029" s="47">
        <v>40346</v>
      </c>
      <c r="K1029" s="15">
        <f>DATEDIF(I1029,J1029,"Y")</f>
        <v>18</v>
      </c>
      <c r="L1029" s="16" t="str">
        <f>VLOOKUP(YEAR(I1029),Categorias!A:B,2,0)</f>
        <v>JUNIOR</v>
      </c>
      <c r="N1029" s="20" t="s">
        <v>242</v>
      </c>
      <c r="O1029" s="20">
        <f>COUNTIF($H$3:$H$19475,H1029)</f>
        <v>4</v>
      </c>
    </row>
    <row r="1030" spans="1:15" ht="15.75">
      <c r="A1030" s="3" t="s">
        <v>162</v>
      </c>
      <c r="B1030" s="86">
        <v>8.87</v>
      </c>
      <c r="C1030" s="62"/>
      <c r="D1030" s="35" t="s">
        <v>67</v>
      </c>
      <c r="E1030" s="19" t="s">
        <v>10</v>
      </c>
      <c r="F1030" s="30" t="s">
        <v>306</v>
      </c>
      <c r="G1030" s="43" t="s">
        <v>307</v>
      </c>
      <c r="H1030" s="30">
        <v>3123</v>
      </c>
      <c r="I1030" s="25">
        <v>24074</v>
      </c>
      <c r="J1030" s="47">
        <v>40257</v>
      </c>
      <c r="K1030" s="15">
        <f>DATEDIF(I1030,J1030,"Y")</f>
        <v>44</v>
      </c>
      <c r="L1030" s="16" t="str">
        <f>VLOOKUP(YEAR(I1030),Categorias!A:B,2,0)</f>
        <v>VETERANO</v>
      </c>
      <c r="N1030" s="4" t="s">
        <v>317</v>
      </c>
      <c r="O1030" s="20">
        <f>COUNTIF($H$3:$H$19475,H1030)</f>
        <v>6</v>
      </c>
    </row>
    <row r="1031" spans="1:15" ht="15.75">
      <c r="A1031" s="15" t="s">
        <v>162</v>
      </c>
      <c r="B1031" s="57">
        <v>8.93</v>
      </c>
      <c r="C1031" s="41"/>
      <c r="D1031" s="19">
        <v>10</v>
      </c>
      <c r="E1031" s="15" t="s">
        <v>10</v>
      </c>
      <c r="F1031" s="30" t="s">
        <v>158</v>
      </c>
      <c r="G1031" s="31" t="s">
        <v>159</v>
      </c>
      <c r="H1031" s="30">
        <v>726</v>
      </c>
      <c r="I1031" s="47">
        <v>31965</v>
      </c>
      <c r="J1031" s="47">
        <v>40352</v>
      </c>
      <c r="K1031" s="15">
        <f>DATEDIF(I1031,J1031,"Y")</f>
        <v>22</v>
      </c>
      <c r="L1031" s="16" t="str">
        <f>VLOOKUP(YEAR(I1031),Categorias!A:B,2,0)</f>
        <v>SENIOR</v>
      </c>
      <c r="N1031" s="20" t="s">
        <v>184</v>
      </c>
      <c r="O1031" s="20">
        <f>COUNTIF($H$3:$H$19475,H1031)</f>
        <v>91</v>
      </c>
    </row>
    <row r="1032" spans="1:15" ht="15.75">
      <c r="A1032" s="3" t="s">
        <v>162</v>
      </c>
      <c r="B1032" s="57">
        <v>9.29</v>
      </c>
      <c r="C1032" s="41"/>
      <c r="D1032" s="19">
        <v>9</v>
      </c>
      <c r="E1032" s="15" t="s">
        <v>10</v>
      </c>
      <c r="F1032" s="30" t="s">
        <v>158</v>
      </c>
      <c r="G1032" s="31" t="s">
        <v>159</v>
      </c>
      <c r="H1032" s="30">
        <v>726</v>
      </c>
      <c r="I1032" s="47">
        <v>31965</v>
      </c>
      <c r="J1032" s="47">
        <v>40346</v>
      </c>
      <c r="K1032" s="15">
        <f>DATEDIF(I1032,J1032,"Y")</f>
        <v>22</v>
      </c>
      <c r="L1032" s="16" t="str">
        <f>VLOOKUP(YEAR(I1032),Categorias!A:B,2,0)</f>
        <v>SENIOR</v>
      </c>
      <c r="N1032" s="20" t="s">
        <v>242</v>
      </c>
      <c r="O1032" s="20">
        <f>COUNTIF($H$3:$H$19475,H1032)</f>
        <v>91</v>
      </c>
    </row>
    <row r="1033" spans="1:15" ht="15.75">
      <c r="A1033" s="15" t="s">
        <v>162</v>
      </c>
      <c r="B1033" s="57">
        <v>9.56</v>
      </c>
      <c r="C1033" s="41"/>
      <c r="D1033" s="15" t="s">
        <v>67</v>
      </c>
      <c r="E1033" s="15" t="s">
        <v>10</v>
      </c>
      <c r="F1033" s="30" t="s">
        <v>158</v>
      </c>
      <c r="G1033" s="31" t="s">
        <v>159</v>
      </c>
      <c r="H1033" s="30">
        <v>726</v>
      </c>
      <c r="I1033" s="47">
        <v>31965</v>
      </c>
      <c r="J1033" s="47">
        <v>40215</v>
      </c>
      <c r="K1033" s="15">
        <f>DATEDIF(I1033,J1033,"Y")</f>
        <v>22</v>
      </c>
      <c r="L1033" s="16" t="s">
        <v>19</v>
      </c>
      <c r="N1033" s="20" t="s">
        <v>274</v>
      </c>
      <c r="O1033" s="20">
        <f>COUNTIF($H$3:$H$19475,H1033)</f>
        <v>91</v>
      </c>
    </row>
    <row r="1034" spans="1:15" s="50" customFormat="1" ht="15.75">
      <c r="A1034" s="15" t="s">
        <v>162</v>
      </c>
      <c r="B1034" s="57">
        <v>9.66</v>
      </c>
      <c r="C1034" s="41"/>
      <c r="D1034" s="15" t="s">
        <v>67</v>
      </c>
      <c r="E1034" s="15" t="s">
        <v>10</v>
      </c>
      <c r="F1034" s="30" t="s">
        <v>158</v>
      </c>
      <c r="G1034" s="31" t="s">
        <v>159</v>
      </c>
      <c r="H1034" s="30">
        <v>726</v>
      </c>
      <c r="I1034" s="47">
        <v>31965</v>
      </c>
      <c r="J1034" s="47">
        <v>40173</v>
      </c>
      <c r="K1034" s="15">
        <f>DATEDIF(I1034,J1034,"Y")</f>
        <v>22</v>
      </c>
      <c r="L1034" s="16" t="str">
        <f>VLOOKUP(YEAR(I1034),Categorias!A:B,2,0)</f>
        <v>SENIOR</v>
      </c>
      <c r="M1034" s="19"/>
      <c r="N1034" s="20" t="s">
        <v>196</v>
      </c>
      <c r="O1034" s="20">
        <f>COUNTIF($H$3:$H$19475,H1034)</f>
        <v>91</v>
      </c>
    </row>
    <row r="1035" spans="1:15" ht="15.75">
      <c r="A1035" s="3" t="s">
        <v>162</v>
      </c>
      <c r="B1035" s="86">
        <v>9.92</v>
      </c>
      <c r="C1035" s="62"/>
      <c r="D1035" s="19" t="s">
        <v>67</v>
      </c>
      <c r="E1035" s="15" t="s">
        <v>10</v>
      </c>
      <c r="F1035" s="30" t="s">
        <v>306</v>
      </c>
      <c r="G1035" s="43" t="s">
        <v>307</v>
      </c>
      <c r="H1035" s="30">
        <v>3123</v>
      </c>
      <c r="I1035" s="25">
        <v>24074</v>
      </c>
      <c r="J1035" s="47">
        <v>40286</v>
      </c>
      <c r="K1035" s="15">
        <f>DATEDIF(I1035,J1035,"Y")</f>
        <v>44</v>
      </c>
      <c r="L1035" s="16" t="str">
        <f>VLOOKUP(YEAR(I1035),Categorias!A:B,2,0)</f>
        <v>VETERANO</v>
      </c>
      <c r="N1035" s="4" t="s">
        <v>356</v>
      </c>
      <c r="O1035" s="20">
        <f>COUNTIF($H$3:$H$19475,H1035)</f>
        <v>6</v>
      </c>
    </row>
    <row r="1036" spans="1:15" ht="15.75">
      <c r="A1036" s="15" t="s">
        <v>162</v>
      </c>
      <c r="B1036" s="57">
        <v>9.96</v>
      </c>
      <c r="C1036" s="41"/>
      <c r="D1036" s="15">
        <v>7</v>
      </c>
      <c r="E1036" s="15" t="s">
        <v>10</v>
      </c>
      <c r="F1036" s="30" t="s">
        <v>158</v>
      </c>
      <c r="G1036" s="31" t="s">
        <v>159</v>
      </c>
      <c r="H1036" s="30">
        <v>726</v>
      </c>
      <c r="I1036" s="47">
        <v>31965</v>
      </c>
      <c r="J1036" s="47">
        <v>40167</v>
      </c>
      <c r="K1036" s="15">
        <f>DATEDIF(I1036,J1036,"Y")</f>
        <v>22</v>
      </c>
      <c r="L1036" s="16" t="str">
        <f>VLOOKUP(YEAR(I1036),Categorias!A:B,2,0)</f>
        <v>SENIOR</v>
      </c>
      <c r="M1036" s="28"/>
      <c r="N1036" s="4" t="s">
        <v>160</v>
      </c>
      <c r="O1036" s="20">
        <f>COUNTIF($H$3:$H$19475,H1036)</f>
        <v>91</v>
      </c>
    </row>
    <row r="1037" spans="1:15" ht="15.75">
      <c r="A1037" s="15" t="s">
        <v>162</v>
      </c>
      <c r="B1037" s="57">
        <v>10.18</v>
      </c>
      <c r="C1037" s="41"/>
      <c r="D1037" s="19" t="s">
        <v>67</v>
      </c>
      <c r="E1037" s="15" t="s">
        <v>10</v>
      </c>
      <c r="F1037" s="30" t="s">
        <v>158</v>
      </c>
      <c r="G1037" s="31" t="s">
        <v>159</v>
      </c>
      <c r="H1037" s="30">
        <v>726</v>
      </c>
      <c r="I1037" s="47">
        <v>31965</v>
      </c>
      <c r="J1037" s="47">
        <v>40334</v>
      </c>
      <c r="K1037" s="15">
        <f>DATEDIF(I1037,J1037,"Y")</f>
        <v>22</v>
      </c>
      <c r="L1037" s="16" t="s">
        <v>19</v>
      </c>
      <c r="N1037" s="20" t="s">
        <v>274</v>
      </c>
      <c r="O1037" s="20">
        <f>COUNTIF($H$3:$H$19475,H1037)</f>
        <v>91</v>
      </c>
    </row>
    <row r="1038" spans="1:15" ht="15.75">
      <c r="A1038" s="15" t="s">
        <v>162</v>
      </c>
      <c r="B1038" s="57">
        <v>10.22</v>
      </c>
      <c r="C1038" s="41"/>
      <c r="D1038" s="19" t="s">
        <v>67</v>
      </c>
      <c r="E1038" s="15" t="s">
        <v>10</v>
      </c>
      <c r="F1038" s="30" t="s">
        <v>158</v>
      </c>
      <c r="G1038" s="31" t="s">
        <v>159</v>
      </c>
      <c r="H1038" s="30">
        <v>726</v>
      </c>
      <c r="I1038" s="47">
        <v>31965</v>
      </c>
      <c r="J1038" s="47">
        <v>40306</v>
      </c>
      <c r="K1038" s="15">
        <f>DATEDIF(I1038,J1038,"Y")</f>
        <v>22</v>
      </c>
      <c r="L1038" s="16" t="s">
        <v>19</v>
      </c>
      <c r="N1038" s="4" t="s">
        <v>196</v>
      </c>
      <c r="O1038" s="20">
        <f>COUNTIF($H$3:$H$19475,H1038)</f>
        <v>91</v>
      </c>
    </row>
    <row r="1039" spans="1:15" ht="15.75">
      <c r="A1039" s="3" t="s">
        <v>162</v>
      </c>
      <c r="B1039" s="81">
        <v>10.7</v>
      </c>
      <c r="C1039" s="62"/>
      <c r="D1039" s="35" t="s">
        <v>67</v>
      </c>
      <c r="E1039" s="19" t="s">
        <v>10</v>
      </c>
      <c r="F1039" s="30" t="s">
        <v>257</v>
      </c>
      <c r="G1039" s="31" t="s">
        <v>258</v>
      </c>
      <c r="H1039" s="30">
        <v>2867</v>
      </c>
      <c r="I1039" s="47">
        <v>30424</v>
      </c>
      <c r="J1039" s="47">
        <v>40257</v>
      </c>
      <c r="K1039" s="15">
        <f>DATEDIF(I1039,J1039,"Y")</f>
        <v>26</v>
      </c>
      <c r="L1039" s="16" t="str">
        <f>VLOOKUP(YEAR(I1039),Categorias!A:B,2,0)</f>
        <v>SENIOR</v>
      </c>
      <c r="N1039" s="4" t="s">
        <v>317</v>
      </c>
      <c r="O1039" s="20">
        <f>COUNTIF($H$3:$H$19475,H1039)</f>
        <v>5</v>
      </c>
    </row>
    <row r="1040" spans="1:15" ht="15.75">
      <c r="A1040" s="15" t="s">
        <v>162</v>
      </c>
      <c r="B1040" s="57">
        <v>10.77</v>
      </c>
      <c r="D1040" s="35">
        <v>6</v>
      </c>
      <c r="E1040" s="15" t="s">
        <v>10</v>
      </c>
      <c r="F1040" s="30" t="s">
        <v>257</v>
      </c>
      <c r="G1040" s="31" t="s">
        <v>258</v>
      </c>
      <c r="H1040" s="30">
        <v>2867</v>
      </c>
      <c r="I1040" s="47">
        <v>30424</v>
      </c>
      <c r="J1040" s="47">
        <v>40195</v>
      </c>
      <c r="K1040" s="15">
        <f>DATEDIF(I1040,J1040,"Y")</f>
        <v>26</v>
      </c>
      <c r="L1040" s="16" t="str">
        <f>VLOOKUP(YEAR(I1040),Categorias!A:B,2,0)</f>
        <v>SENIOR</v>
      </c>
      <c r="N1040" s="20" t="s">
        <v>196</v>
      </c>
      <c r="O1040" s="20">
        <f>COUNTIF($H$3:$H$19475,H1040)</f>
        <v>5</v>
      </c>
    </row>
    <row r="1041" spans="1:15" ht="15.75">
      <c r="A1041" s="3" t="s">
        <v>162</v>
      </c>
      <c r="B1041" s="81">
        <v>10.97</v>
      </c>
      <c r="C1041" s="62"/>
      <c r="D1041" s="19" t="s">
        <v>67</v>
      </c>
      <c r="E1041" s="15" t="s">
        <v>10</v>
      </c>
      <c r="F1041" s="30" t="s">
        <v>257</v>
      </c>
      <c r="G1041" s="31" t="s">
        <v>258</v>
      </c>
      <c r="H1041" s="30">
        <v>2867</v>
      </c>
      <c r="I1041" s="47">
        <v>30424</v>
      </c>
      <c r="J1041" s="47">
        <v>40286</v>
      </c>
      <c r="K1041" s="15">
        <f>DATEDIF(I1041,J1041,"Y")</f>
        <v>27</v>
      </c>
      <c r="L1041" s="16" t="str">
        <f>VLOOKUP(YEAR(I1041),Categorias!A:B,2,0)</f>
        <v>SENIOR</v>
      </c>
      <c r="N1041" s="4" t="s">
        <v>356</v>
      </c>
      <c r="O1041" s="20">
        <f>COUNTIF($H$3:$H$19475,H1041)</f>
        <v>5</v>
      </c>
    </row>
    <row r="1042" spans="1:15" ht="15.75">
      <c r="A1042" s="15" t="s">
        <v>42</v>
      </c>
      <c r="B1042" s="48">
        <v>0.0013194444444444443</v>
      </c>
      <c r="D1042" s="19">
        <v>9</v>
      </c>
      <c r="E1042" s="19" t="s">
        <v>10</v>
      </c>
      <c r="F1042" s="30" t="s">
        <v>509</v>
      </c>
      <c r="G1042" s="64" t="s">
        <v>510</v>
      </c>
      <c r="H1042" s="19" t="s">
        <v>228</v>
      </c>
      <c r="I1042" s="25">
        <v>37308</v>
      </c>
      <c r="J1042" s="47">
        <v>40475</v>
      </c>
      <c r="K1042" s="15">
        <f>DATEDIF(I1042,J1042,"Y")</f>
        <v>8</v>
      </c>
      <c r="L1042" s="16" t="str">
        <f>VLOOKUP(YEAR(I1042),Categorias!A:B,2,0)</f>
        <v> PRE BENJAMIN</v>
      </c>
      <c r="M1042" s="15">
        <v>800</v>
      </c>
      <c r="N1042" s="50" t="s">
        <v>506</v>
      </c>
      <c r="O1042" s="20">
        <f>COUNTIF($H$3:$H$19475,H1042)</f>
        <v>40</v>
      </c>
    </row>
    <row r="1043" spans="1:15" ht="15.75">
      <c r="A1043" s="15" t="s">
        <v>42</v>
      </c>
      <c r="B1043" s="48">
        <v>0.001412037037037037</v>
      </c>
      <c r="D1043" s="19">
        <v>15</v>
      </c>
      <c r="E1043" s="19" t="s">
        <v>10</v>
      </c>
      <c r="F1043" s="30" t="s">
        <v>507</v>
      </c>
      <c r="G1043" s="64" t="s">
        <v>508</v>
      </c>
      <c r="H1043" s="19" t="s">
        <v>228</v>
      </c>
      <c r="I1043" s="25">
        <v>37935</v>
      </c>
      <c r="J1043" s="47">
        <v>40475</v>
      </c>
      <c r="K1043" s="15">
        <f>DATEDIF(I1043,J1043,"Y")</f>
        <v>6</v>
      </c>
      <c r="L1043" s="16" t="str">
        <f>VLOOKUP(YEAR(I1043),Categorias!A:B,2,0)</f>
        <v> PRE BENJAMIN</v>
      </c>
      <c r="M1043" s="15">
        <v>800</v>
      </c>
      <c r="N1043" s="50" t="s">
        <v>506</v>
      </c>
      <c r="O1043" s="20">
        <f>COUNTIF($H$3:$H$19475,H1043)</f>
        <v>40</v>
      </c>
    </row>
    <row r="1044" spans="1:15" ht="15.75">
      <c r="A1044" s="15" t="s">
        <v>42</v>
      </c>
      <c r="B1044" s="48">
        <v>0.001423611111111111</v>
      </c>
      <c r="D1044" s="19">
        <v>12</v>
      </c>
      <c r="E1044" s="15" t="s">
        <v>43</v>
      </c>
      <c r="F1044" s="56" t="s">
        <v>105</v>
      </c>
      <c r="G1044" s="56" t="s">
        <v>106</v>
      </c>
      <c r="H1044" s="19" t="s">
        <v>228</v>
      </c>
      <c r="I1044" s="25">
        <v>37579</v>
      </c>
      <c r="J1044" s="47">
        <v>40475</v>
      </c>
      <c r="K1044" s="15">
        <f>DATEDIF(I1044,J1044,"Y")</f>
        <v>7</v>
      </c>
      <c r="L1044" s="16" t="str">
        <f>VLOOKUP(YEAR(I1044),Categorias!A:B,2,0)</f>
        <v> PRE BENJAMIN</v>
      </c>
      <c r="M1044" s="15">
        <v>800</v>
      </c>
      <c r="N1044" s="50" t="s">
        <v>506</v>
      </c>
      <c r="O1044" s="20">
        <f>COUNTIF($H$3:$H$19475,H1044)</f>
        <v>40</v>
      </c>
    </row>
    <row r="1045" spans="1:15" ht="15.75">
      <c r="A1045" s="15" t="s">
        <v>42</v>
      </c>
      <c r="B1045" s="48">
        <v>0.001423611111111111</v>
      </c>
      <c r="D1045" s="19">
        <v>16</v>
      </c>
      <c r="E1045" s="15" t="s">
        <v>10</v>
      </c>
      <c r="F1045" s="19" t="s">
        <v>64</v>
      </c>
      <c r="G1045" s="19" t="s">
        <v>108</v>
      </c>
      <c r="H1045" s="19" t="s">
        <v>228</v>
      </c>
      <c r="I1045" s="24">
        <v>37964</v>
      </c>
      <c r="J1045" s="47">
        <v>40475</v>
      </c>
      <c r="K1045" s="15">
        <f>DATEDIF(I1045,J1045,"Y")</f>
        <v>6</v>
      </c>
      <c r="L1045" s="16" t="str">
        <f>VLOOKUP(YEAR(I1045),Categorias!A:B,2,0)</f>
        <v> PRE BENJAMIN</v>
      </c>
      <c r="M1045" s="15">
        <v>800</v>
      </c>
      <c r="N1045" s="50" t="s">
        <v>506</v>
      </c>
      <c r="O1045" s="20">
        <f>COUNTIF($H$3:$H$19475,H1045)</f>
        <v>40</v>
      </c>
    </row>
    <row r="1046" spans="1:15" ht="15.75">
      <c r="A1046" s="15" t="s">
        <v>42</v>
      </c>
      <c r="B1046" s="48">
        <v>0.0016203703703703703</v>
      </c>
      <c r="D1046" s="19">
        <v>26</v>
      </c>
      <c r="E1046" s="19" t="s">
        <v>10</v>
      </c>
      <c r="F1046" s="19" t="s">
        <v>514</v>
      </c>
      <c r="G1046" s="19" t="s">
        <v>515</v>
      </c>
      <c r="H1046" s="19" t="s">
        <v>228</v>
      </c>
      <c r="I1046" s="24">
        <v>36871</v>
      </c>
      <c r="J1046" s="47">
        <v>40475</v>
      </c>
      <c r="K1046" s="15">
        <f>DATEDIF(I1046,J1046,"Y")</f>
        <v>9</v>
      </c>
      <c r="L1046" s="16" t="str">
        <f>VLOOKUP(YEAR(I1046),Categorias!A:B,2,0)</f>
        <v>BENJAMIN</v>
      </c>
      <c r="M1046" s="15">
        <v>800</v>
      </c>
      <c r="N1046" s="50" t="s">
        <v>506</v>
      </c>
      <c r="O1046" s="20">
        <f>COUNTIF($H$3:$H$19475,H1046)</f>
        <v>40</v>
      </c>
    </row>
    <row r="1047" spans="1:15" ht="15.75">
      <c r="A1047" s="15" t="s">
        <v>42</v>
      </c>
      <c r="B1047" s="48">
        <v>0.0016666666666666668</v>
      </c>
      <c r="D1047" s="19">
        <v>34</v>
      </c>
      <c r="E1047" s="15" t="s">
        <v>10</v>
      </c>
      <c r="F1047" s="19" t="s">
        <v>479</v>
      </c>
      <c r="G1047" s="19" t="s">
        <v>337</v>
      </c>
      <c r="H1047" s="19" t="s">
        <v>228</v>
      </c>
      <c r="I1047" s="25">
        <v>37525</v>
      </c>
      <c r="J1047" s="47">
        <v>40475</v>
      </c>
      <c r="K1047" s="15">
        <f>DATEDIF(I1047,J1047,"Y")</f>
        <v>8</v>
      </c>
      <c r="L1047" s="16" t="str">
        <f>VLOOKUP(YEAR(I1047),Categorias!A:B,2,0)</f>
        <v> PRE BENJAMIN</v>
      </c>
      <c r="M1047" s="15">
        <v>800</v>
      </c>
      <c r="N1047" s="50" t="s">
        <v>506</v>
      </c>
      <c r="O1047" s="20">
        <f>COUNTIF($H$3:$H$19475,H1047)</f>
        <v>40</v>
      </c>
    </row>
    <row r="1048" spans="1:15" ht="15.75">
      <c r="A1048" s="15" t="s">
        <v>42</v>
      </c>
      <c r="B1048" s="48">
        <v>0.001736111111111111</v>
      </c>
      <c r="D1048" s="19">
        <v>35</v>
      </c>
      <c r="E1048" s="15" t="s">
        <v>10</v>
      </c>
      <c r="F1048" s="19" t="s">
        <v>481</v>
      </c>
      <c r="G1048" s="19" t="s">
        <v>482</v>
      </c>
      <c r="H1048" s="19" t="s">
        <v>228</v>
      </c>
      <c r="I1048" s="24">
        <v>37034</v>
      </c>
      <c r="J1048" s="47">
        <v>40475</v>
      </c>
      <c r="K1048" s="15">
        <f>DATEDIF(I1048,J1048,"Y")</f>
        <v>9</v>
      </c>
      <c r="L1048" s="16" t="str">
        <f>VLOOKUP(YEAR(I1048),Categorias!A:B,2,0)</f>
        <v>BENJAMIN</v>
      </c>
      <c r="M1048" s="15">
        <v>800</v>
      </c>
      <c r="N1048" s="50" t="s">
        <v>506</v>
      </c>
      <c r="O1048" s="20">
        <f>COUNTIF($H$3:$H$19475,H1048)</f>
        <v>40</v>
      </c>
    </row>
    <row r="1049" spans="1:15" ht="15.75">
      <c r="A1049" s="15" t="s">
        <v>42</v>
      </c>
      <c r="B1049" s="48">
        <v>0.0018750000000000001</v>
      </c>
      <c r="D1049" s="19">
        <v>39</v>
      </c>
      <c r="E1049" s="19" t="s">
        <v>43</v>
      </c>
      <c r="F1049" s="30" t="s">
        <v>51</v>
      </c>
      <c r="G1049" s="31" t="s">
        <v>52</v>
      </c>
      <c r="H1049" s="32" t="s">
        <v>225</v>
      </c>
      <c r="I1049" s="47">
        <v>37089</v>
      </c>
      <c r="J1049" s="47">
        <v>40475</v>
      </c>
      <c r="K1049" s="15">
        <f>DATEDIF(I1049,J1049,"Y")</f>
        <v>9</v>
      </c>
      <c r="L1049" s="16" t="str">
        <f>VLOOKUP(YEAR(I1049),Categorias!A:B,2,0)</f>
        <v>BENJAMIN</v>
      </c>
      <c r="M1049" s="15">
        <v>800</v>
      </c>
      <c r="N1049" s="50" t="s">
        <v>506</v>
      </c>
      <c r="O1049" s="20">
        <f>COUNTIF($H$3:$H$19475,H1049)</f>
        <v>21</v>
      </c>
    </row>
    <row r="1050" spans="1:15" ht="15.75">
      <c r="A1050" s="3" t="s">
        <v>42</v>
      </c>
      <c r="B1050" s="48">
        <v>0.0029861111111111113</v>
      </c>
      <c r="D1050" s="19">
        <v>18</v>
      </c>
      <c r="E1050" s="15" t="s">
        <v>10</v>
      </c>
      <c r="F1050" s="19" t="s">
        <v>35</v>
      </c>
      <c r="G1050" s="19" t="s">
        <v>516</v>
      </c>
      <c r="H1050" s="19" t="s">
        <v>228</v>
      </c>
      <c r="I1050" s="25">
        <v>37394</v>
      </c>
      <c r="J1050" s="47">
        <v>40461</v>
      </c>
      <c r="K1050" s="15">
        <f>DATEDIF(I1050,J1050,"Y")</f>
        <v>8</v>
      </c>
      <c r="L1050" s="16" t="str">
        <f>VLOOKUP(YEAR(I1050),Categorias!A:B,2,0)</f>
        <v> PRE BENJAMIN</v>
      </c>
      <c r="M1050" s="19">
        <v>1000</v>
      </c>
      <c r="N1050" s="20" t="s">
        <v>502</v>
      </c>
      <c r="O1050" s="20">
        <f>COUNTIF($H$3:$H$19475,H1050)</f>
        <v>40</v>
      </c>
    </row>
    <row r="1051" spans="1:15" s="4" customFormat="1" ht="15.75">
      <c r="A1051" s="15" t="s">
        <v>42</v>
      </c>
      <c r="B1051" s="48">
        <v>0.0029861111111111113</v>
      </c>
      <c r="C1051" s="23"/>
      <c r="D1051" s="19">
        <v>2</v>
      </c>
      <c r="E1051" s="15" t="s">
        <v>10</v>
      </c>
      <c r="F1051" s="42" t="s">
        <v>58</v>
      </c>
      <c r="G1051" s="43" t="s">
        <v>59</v>
      </c>
      <c r="H1051" s="42">
        <v>2900</v>
      </c>
      <c r="I1051" s="85">
        <v>34515</v>
      </c>
      <c r="J1051" s="47">
        <v>40475</v>
      </c>
      <c r="K1051" s="15">
        <f>DATEDIF(I1051,J1051,"Y")</f>
        <v>16</v>
      </c>
      <c r="L1051" s="16" t="str">
        <f>VLOOKUP(YEAR(I1051),Categorias!A:B,2,0)</f>
        <v>JUVENIL</v>
      </c>
      <c r="M1051" s="15">
        <v>1500</v>
      </c>
      <c r="N1051" s="50" t="s">
        <v>506</v>
      </c>
      <c r="O1051" s="20">
        <f>COUNTIF($H$3:$H$19475,H1051)</f>
        <v>15</v>
      </c>
    </row>
    <row r="1052" spans="1:15" ht="15.75">
      <c r="A1052" s="15" t="s">
        <v>42</v>
      </c>
      <c r="B1052" s="48">
        <v>0.0029861111111111113</v>
      </c>
      <c r="D1052" s="19">
        <v>1</v>
      </c>
      <c r="E1052" s="15" t="s">
        <v>10</v>
      </c>
      <c r="F1052" s="30" t="s">
        <v>66</v>
      </c>
      <c r="G1052" s="43" t="s">
        <v>444</v>
      </c>
      <c r="H1052" s="30">
        <v>2272</v>
      </c>
      <c r="I1052" s="25">
        <v>33721</v>
      </c>
      <c r="J1052" s="47">
        <v>40475</v>
      </c>
      <c r="K1052" s="15">
        <f>DATEDIF(I1052,J1052,"Y")</f>
        <v>18</v>
      </c>
      <c r="L1052" s="16" t="str">
        <f>VLOOKUP(YEAR(I1052),Categorias!A:B,2,0)</f>
        <v>JUNIOR</v>
      </c>
      <c r="M1052" s="15">
        <v>1500</v>
      </c>
      <c r="N1052" s="50" t="s">
        <v>506</v>
      </c>
      <c r="O1052" s="20">
        <f>COUNTIF($H$3:$H$19475,H1052)</f>
        <v>26</v>
      </c>
    </row>
    <row r="1053" spans="1:15" ht="15.75">
      <c r="A1053" s="3" t="s">
        <v>42</v>
      </c>
      <c r="B1053" s="48">
        <v>0.0031134259259259257</v>
      </c>
      <c r="D1053" s="19">
        <v>27</v>
      </c>
      <c r="E1053" s="15" t="s">
        <v>10</v>
      </c>
      <c r="F1053" s="19" t="s">
        <v>479</v>
      </c>
      <c r="G1053" s="19" t="s">
        <v>337</v>
      </c>
      <c r="H1053" s="19" t="s">
        <v>228</v>
      </c>
      <c r="I1053" s="25">
        <v>37525</v>
      </c>
      <c r="J1053" s="47">
        <v>40461</v>
      </c>
      <c r="K1053" s="15">
        <f>DATEDIF(I1053,J1053,"Y")</f>
        <v>8</v>
      </c>
      <c r="L1053" s="16" t="str">
        <f>VLOOKUP(YEAR(I1053),Categorias!A:B,2,0)</f>
        <v> PRE BENJAMIN</v>
      </c>
      <c r="M1053" s="19">
        <v>1000</v>
      </c>
      <c r="N1053" s="20" t="s">
        <v>502</v>
      </c>
      <c r="O1053" s="20">
        <f>COUNTIF($H$3:$H$19475,H1053)</f>
        <v>40</v>
      </c>
    </row>
    <row r="1054" spans="1:15" s="50" customFormat="1" ht="15.75">
      <c r="A1054" s="15" t="s">
        <v>42</v>
      </c>
      <c r="B1054" s="48">
        <v>0.003194444444444444</v>
      </c>
      <c r="C1054" s="62"/>
      <c r="D1054" s="19">
        <v>4</v>
      </c>
      <c r="E1054" s="15" t="s">
        <v>10</v>
      </c>
      <c r="F1054" s="42" t="s">
        <v>64</v>
      </c>
      <c r="G1054" s="43" t="s">
        <v>65</v>
      </c>
      <c r="H1054" s="30">
        <v>1489</v>
      </c>
      <c r="I1054" s="25">
        <v>33223</v>
      </c>
      <c r="J1054" s="47">
        <v>40475</v>
      </c>
      <c r="K1054" s="15">
        <f>DATEDIF(I1054,J1054,"Y")</f>
        <v>19</v>
      </c>
      <c r="L1054" s="16" t="str">
        <f>VLOOKUP(YEAR(I1054),Categorias!A:B,2,0)</f>
        <v>PROMESA</v>
      </c>
      <c r="M1054" s="15">
        <v>1500</v>
      </c>
      <c r="N1054" s="50" t="s">
        <v>506</v>
      </c>
      <c r="O1054" s="20">
        <f>COUNTIF($H$3:$H$19475,H1054)</f>
        <v>25</v>
      </c>
    </row>
    <row r="1055" spans="1:15" s="50" customFormat="1" ht="15.75">
      <c r="A1055" s="15" t="s">
        <v>42</v>
      </c>
      <c r="B1055" s="48">
        <v>0.003206018518518519</v>
      </c>
      <c r="C1055" s="23"/>
      <c r="D1055" s="29">
        <v>9</v>
      </c>
      <c r="E1055" s="15" t="s">
        <v>10</v>
      </c>
      <c r="F1055" s="42" t="s">
        <v>328</v>
      </c>
      <c r="G1055" s="31" t="s">
        <v>373</v>
      </c>
      <c r="H1055" s="30">
        <v>9478</v>
      </c>
      <c r="I1055" s="25">
        <v>31643</v>
      </c>
      <c r="J1055" s="47">
        <v>40475</v>
      </c>
      <c r="K1055" s="15">
        <f>DATEDIF(I1055,J1055,"Y")</f>
        <v>24</v>
      </c>
      <c r="L1055" s="16" t="str">
        <f>VLOOKUP(YEAR(I1055),Categorias!A:B,2,0)</f>
        <v>SENIOR</v>
      </c>
      <c r="M1055" s="15">
        <v>1500</v>
      </c>
      <c r="N1055" s="50" t="s">
        <v>506</v>
      </c>
      <c r="O1055" s="20">
        <f>COUNTIF($H$3:$H$19475,H1055)</f>
        <v>8</v>
      </c>
    </row>
    <row r="1056" spans="1:15" ht="15.75">
      <c r="A1056" s="15" t="s">
        <v>42</v>
      </c>
      <c r="B1056" s="48">
        <v>0.0032407407407407406</v>
      </c>
      <c r="D1056" s="19">
        <v>3</v>
      </c>
      <c r="E1056" s="15" t="s">
        <v>10</v>
      </c>
      <c r="F1056" s="30" t="s">
        <v>62</v>
      </c>
      <c r="G1056" s="30" t="s">
        <v>63</v>
      </c>
      <c r="H1056" s="19">
        <v>2806</v>
      </c>
      <c r="I1056" s="25">
        <v>33605</v>
      </c>
      <c r="J1056" s="47">
        <v>40475</v>
      </c>
      <c r="K1056" s="15">
        <f>DATEDIF(I1056,J1056,"Y")</f>
        <v>18</v>
      </c>
      <c r="L1056" s="16" t="str">
        <f>VLOOKUP(YEAR(I1056),Categorias!A:B,2,0)</f>
        <v>JUNIOR</v>
      </c>
      <c r="M1056" s="15">
        <v>1500</v>
      </c>
      <c r="N1056" s="50" t="s">
        <v>506</v>
      </c>
      <c r="O1056" s="20">
        <f>COUNTIF($H$3:$H$19475,H1056)</f>
        <v>15</v>
      </c>
    </row>
    <row r="1057" spans="1:15" ht="15.75">
      <c r="A1057" s="15" t="s">
        <v>42</v>
      </c>
      <c r="B1057" s="48">
        <v>0.003275462962962963</v>
      </c>
      <c r="C1057" s="41"/>
      <c r="D1057" s="15">
        <v>11</v>
      </c>
      <c r="E1057" s="15" t="s">
        <v>10</v>
      </c>
      <c r="F1057" s="56" t="s">
        <v>111</v>
      </c>
      <c r="G1057" s="56" t="s">
        <v>380</v>
      </c>
      <c r="H1057" s="30">
        <v>9521</v>
      </c>
      <c r="I1057" s="25">
        <v>34529</v>
      </c>
      <c r="J1057" s="47">
        <v>40475</v>
      </c>
      <c r="K1057" s="15">
        <f>DATEDIF(I1057,J1057,"Y")</f>
        <v>16</v>
      </c>
      <c r="L1057" s="16" t="str">
        <f>VLOOKUP(YEAR(I1057),Categorias!A:B,2,0)</f>
        <v>JUVENIL</v>
      </c>
      <c r="M1057" s="15">
        <v>1500</v>
      </c>
      <c r="N1057" s="50" t="s">
        <v>506</v>
      </c>
      <c r="O1057" s="20">
        <f>COUNTIF($H$3:$H$19475,H1057)</f>
        <v>12</v>
      </c>
    </row>
    <row r="1058" spans="1:15" ht="15.75">
      <c r="A1058" s="15" t="s">
        <v>42</v>
      </c>
      <c r="B1058" s="48">
        <v>0.003321759259259259</v>
      </c>
      <c r="C1058" s="34"/>
      <c r="D1058" s="35">
        <v>5</v>
      </c>
      <c r="E1058" s="19" t="s">
        <v>10</v>
      </c>
      <c r="F1058" s="42" t="s">
        <v>60</v>
      </c>
      <c r="G1058" s="43" t="s">
        <v>61</v>
      </c>
      <c r="H1058" s="42">
        <v>3142</v>
      </c>
      <c r="I1058" s="25">
        <v>33434</v>
      </c>
      <c r="J1058" s="47">
        <v>40475</v>
      </c>
      <c r="K1058" s="15">
        <f>DATEDIF(I1058,J1058,"Y")</f>
        <v>19</v>
      </c>
      <c r="L1058" s="16" t="str">
        <f>VLOOKUP(YEAR(I1058),Categorias!A:B,2,0)</f>
        <v>JUNIOR</v>
      </c>
      <c r="M1058" s="15">
        <v>1500</v>
      </c>
      <c r="N1058" s="50" t="s">
        <v>506</v>
      </c>
      <c r="O1058" s="20">
        <f>COUNTIF($H$3:$H$19475,H1058)</f>
        <v>7</v>
      </c>
    </row>
    <row r="1059" spans="1:15" ht="15.75">
      <c r="A1059" s="15" t="s">
        <v>42</v>
      </c>
      <c r="B1059" s="48">
        <v>0.0034027777777777784</v>
      </c>
      <c r="C1059" s="41"/>
      <c r="D1059" s="19">
        <v>6</v>
      </c>
      <c r="E1059" s="15" t="s">
        <v>10</v>
      </c>
      <c r="F1059" s="30" t="s">
        <v>144</v>
      </c>
      <c r="G1059" s="30" t="s">
        <v>145</v>
      </c>
      <c r="H1059" s="42">
        <v>3200</v>
      </c>
      <c r="I1059" s="25">
        <v>24092</v>
      </c>
      <c r="J1059" s="47">
        <v>40475</v>
      </c>
      <c r="K1059" s="15">
        <f>DATEDIF(I1059,J1059,"Y")</f>
        <v>44</v>
      </c>
      <c r="L1059" s="16" t="str">
        <f>VLOOKUP(YEAR(I1059),Categorias!A:B,2,0)</f>
        <v>VETERANO</v>
      </c>
      <c r="M1059" s="15">
        <v>1500</v>
      </c>
      <c r="N1059" s="50" t="s">
        <v>506</v>
      </c>
      <c r="O1059" s="20">
        <f>COUNTIF($H$3:$H$19475,H1059)</f>
        <v>17</v>
      </c>
    </row>
    <row r="1060" spans="1:15" ht="15.75">
      <c r="A1060" s="15" t="s">
        <v>42</v>
      </c>
      <c r="B1060" s="48">
        <v>0.003599537037037037</v>
      </c>
      <c r="C1060" s="34"/>
      <c r="D1060" s="35">
        <v>12</v>
      </c>
      <c r="E1060" s="19" t="s">
        <v>10</v>
      </c>
      <c r="F1060" s="42" t="s">
        <v>54</v>
      </c>
      <c r="G1060" s="43" t="s">
        <v>55</v>
      </c>
      <c r="H1060" s="42">
        <v>2828</v>
      </c>
      <c r="I1060" s="25">
        <v>34704</v>
      </c>
      <c r="J1060" s="47">
        <v>40475</v>
      </c>
      <c r="K1060" s="15">
        <f>DATEDIF(I1060,J1060,"Y")</f>
        <v>15</v>
      </c>
      <c r="L1060" s="16" t="str">
        <f>VLOOKUP(YEAR(I1060),Categorias!A:B,2,0)</f>
        <v>CADETE</v>
      </c>
      <c r="M1060" s="15">
        <v>1500</v>
      </c>
      <c r="N1060" s="50" t="s">
        <v>506</v>
      </c>
      <c r="O1060" s="20">
        <f>COUNTIF($H$3:$H$19475,H1060)</f>
        <v>16</v>
      </c>
    </row>
    <row r="1061" spans="1:15" ht="15.75">
      <c r="A1061" s="15" t="s">
        <v>42</v>
      </c>
      <c r="B1061" s="48">
        <v>0.003599537037037037</v>
      </c>
      <c r="C1061" s="41"/>
      <c r="D1061" s="53">
        <v>8</v>
      </c>
      <c r="E1061" s="15" t="s">
        <v>10</v>
      </c>
      <c r="F1061" s="32" t="s">
        <v>217</v>
      </c>
      <c r="G1061" s="31" t="s">
        <v>218</v>
      </c>
      <c r="H1061" s="32">
        <v>3139</v>
      </c>
      <c r="I1061" s="47">
        <v>33229</v>
      </c>
      <c r="J1061" s="47">
        <v>40475</v>
      </c>
      <c r="K1061" s="15">
        <f>DATEDIF(I1061,J1061,"Y")</f>
        <v>19</v>
      </c>
      <c r="L1061" s="16" t="str">
        <f>VLOOKUP(YEAR(I1061),Categorias!A:B,2,0)</f>
        <v>PROMESA</v>
      </c>
      <c r="M1061" s="15">
        <v>1500</v>
      </c>
      <c r="N1061" s="50" t="s">
        <v>506</v>
      </c>
      <c r="O1061" s="20">
        <f>COUNTIF($H$3:$H$19475,H1061)</f>
        <v>19</v>
      </c>
    </row>
    <row r="1062" spans="1:15" ht="15.75">
      <c r="A1062" s="15" t="s">
        <v>42</v>
      </c>
      <c r="B1062" s="48">
        <v>0.0036111111111111114</v>
      </c>
      <c r="C1062" s="41"/>
      <c r="D1062" s="3">
        <v>18</v>
      </c>
      <c r="E1062" s="15" t="s">
        <v>10</v>
      </c>
      <c r="F1062" s="30" t="s">
        <v>158</v>
      </c>
      <c r="G1062" s="31" t="s">
        <v>159</v>
      </c>
      <c r="H1062" s="30">
        <v>726</v>
      </c>
      <c r="I1062" s="47">
        <v>31965</v>
      </c>
      <c r="J1062" s="47">
        <v>40475</v>
      </c>
      <c r="K1062" s="15">
        <f>DATEDIF(I1062,J1062,"Y")</f>
        <v>23</v>
      </c>
      <c r="L1062" s="16" t="str">
        <f>VLOOKUP(YEAR(I1062),Categorias!A:B,2,0)</f>
        <v>SENIOR</v>
      </c>
      <c r="M1062" s="15">
        <v>1500</v>
      </c>
      <c r="N1062" s="50" t="s">
        <v>506</v>
      </c>
      <c r="O1062" s="20">
        <f>COUNTIF($H$3:$H$19475,H1062)</f>
        <v>91</v>
      </c>
    </row>
    <row r="1063" spans="1:15" ht="15.75">
      <c r="A1063" s="15" t="s">
        <v>42</v>
      </c>
      <c r="B1063" s="48">
        <v>0.0037037037037037034</v>
      </c>
      <c r="D1063" s="19">
        <v>3</v>
      </c>
      <c r="E1063" s="19" t="s">
        <v>10</v>
      </c>
      <c r="F1063" s="30" t="s">
        <v>101</v>
      </c>
      <c r="G1063" s="64" t="s">
        <v>513</v>
      </c>
      <c r="H1063" s="19" t="s">
        <v>228</v>
      </c>
      <c r="I1063" s="25">
        <v>35543</v>
      </c>
      <c r="J1063" s="47">
        <v>40475</v>
      </c>
      <c r="K1063" s="15">
        <f>DATEDIF(I1063,J1063,"Y")</f>
        <v>13</v>
      </c>
      <c r="L1063" s="16" t="str">
        <f>VLOOKUP(YEAR(I1063),Categorias!A:B,2,0)</f>
        <v>INFANTIL</v>
      </c>
      <c r="M1063" s="15">
        <v>1500</v>
      </c>
      <c r="N1063" s="50" t="s">
        <v>506</v>
      </c>
      <c r="O1063" s="20">
        <f>COUNTIF($H$3:$H$19475,H1063)</f>
        <v>40</v>
      </c>
    </row>
    <row r="1064" spans="1:15" ht="15.75">
      <c r="A1064" s="15" t="s">
        <v>42</v>
      </c>
      <c r="B1064" s="48">
        <v>0.0037384259259259263</v>
      </c>
      <c r="D1064" s="19">
        <v>16</v>
      </c>
      <c r="E1064" s="15" t="s">
        <v>10</v>
      </c>
      <c r="F1064" s="56" t="s">
        <v>334</v>
      </c>
      <c r="G1064" s="56" t="s">
        <v>485</v>
      </c>
      <c r="H1064" s="19" t="s">
        <v>228</v>
      </c>
      <c r="I1064" s="24">
        <v>34335</v>
      </c>
      <c r="J1064" s="47">
        <v>40475</v>
      </c>
      <c r="K1064" s="15">
        <f>DATEDIF(I1064,J1064,"Y")</f>
        <v>16</v>
      </c>
      <c r="L1064" s="16" t="str">
        <f>VLOOKUP(YEAR(I1064),Categorias!A:B,2,0)</f>
        <v>JUVENIL</v>
      </c>
      <c r="M1064" s="15">
        <v>1500</v>
      </c>
      <c r="N1064" s="50" t="s">
        <v>506</v>
      </c>
      <c r="O1064" s="20">
        <f>COUNTIF($H$3:$H$19475,H1064)</f>
        <v>40</v>
      </c>
    </row>
    <row r="1065" spans="1:15" ht="15.75">
      <c r="A1065" s="15" t="s">
        <v>42</v>
      </c>
      <c r="B1065" s="48">
        <v>0.0037500000000000003</v>
      </c>
      <c r="C1065" s="41"/>
      <c r="D1065" s="35">
        <v>7</v>
      </c>
      <c r="E1065" s="15" t="s">
        <v>10</v>
      </c>
      <c r="F1065" s="32" t="s">
        <v>173</v>
      </c>
      <c r="G1065" s="31" t="s">
        <v>174</v>
      </c>
      <c r="H1065" s="32">
        <v>1759</v>
      </c>
      <c r="I1065" s="47">
        <v>33379</v>
      </c>
      <c r="J1065" s="47">
        <v>40475</v>
      </c>
      <c r="K1065" s="15">
        <f>DATEDIF(I1065,J1065,"Y")</f>
        <v>19</v>
      </c>
      <c r="L1065" s="16" t="str">
        <f>VLOOKUP(YEAR(I1065),Categorias!A:B,2,0)</f>
        <v>JUNIOR</v>
      </c>
      <c r="M1065" s="15">
        <v>1500</v>
      </c>
      <c r="N1065" s="50" t="s">
        <v>506</v>
      </c>
      <c r="O1065" s="20">
        <f>COUNTIF($H$3:$H$19475,H1065)</f>
        <v>49</v>
      </c>
    </row>
    <row r="1066" spans="1:15" ht="15.75">
      <c r="A1066" s="15" t="s">
        <v>42</v>
      </c>
      <c r="B1066" s="48">
        <v>0.0037731481481481483</v>
      </c>
      <c r="C1066" s="19"/>
      <c r="D1066" s="15">
        <v>18</v>
      </c>
      <c r="E1066" s="15" t="s">
        <v>10</v>
      </c>
      <c r="F1066" s="30" t="s">
        <v>35</v>
      </c>
      <c r="G1066" s="30" t="s">
        <v>245</v>
      </c>
      <c r="H1066" s="19">
        <v>2847</v>
      </c>
      <c r="I1066" s="25">
        <v>34446</v>
      </c>
      <c r="J1066" s="47">
        <v>40475</v>
      </c>
      <c r="K1066" s="15">
        <f>DATEDIF(I1066,J1066,"Y")</f>
        <v>16</v>
      </c>
      <c r="L1066" s="16" t="str">
        <f>VLOOKUP(YEAR(I1066),Categorias!A:B,2,0)</f>
        <v>JUVENIL</v>
      </c>
      <c r="M1066" s="15">
        <v>1500</v>
      </c>
      <c r="N1066" s="50" t="s">
        <v>506</v>
      </c>
      <c r="O1066" s="20">
        <f>COUNTIF($H$3:$H$19475,H1066)</f>
        <v>10</v>
      </c>
    </row>
    <row r="1067" spans="1:15" ht="15.75">
      <c r="A1067" s="15" t="s">
        <v>42</v>
      </c>
      <c r="B1067" s="48">
        <v>0.0038078703703703707</v>
      </c>
      <c r="D1067" s="19">
        <v>1</v>
      </c>
      <c r="E1067" s="19" t="s">
        <v>43</v>
      </c>
      <c r="F1067" s="19" t="s">
        <v>463</v>
      </c>
      <c r="G1067" s="19" t="s">
        <v>464</v>
      </c>
      <c r="H1067" s="19" t="s">
        <v>228</v>
      </c>
      <c r="I1067" s="25">
        <v>33339</v>
      </c>
      <c r="J1067" s="47">
        <v>40475</v>
      </c>
      <c r="K1067" s="15">
        <f>DATEDIF(I1067,J1067,"Y")</f>
        <v>19</v>
      </c>
      <c r="L1067" s="16" t="str">
        <f>VLOOKUP(YEAR(I1067),Categorias!A:B,2,0)</f>
        <v>JUNIOR</v>
      </c>
      <c r="M1067" s="15">
        <v>1500</v>
      </c>
      <c r="N1067" s="50" t="s">
        <v>506</v>
      </c>
      <c r="O1067" s="20">
        <f>COUNTIF($H$3:$H$19475,H1067)</f>
        <v>40</v>
      </c>
    </row>
    <row r="1068" spans="1:15" ht="15.75">
      <c r="A1068" s="15" t="s">
        <v>42</v>
      </c>
      <c r="B1068" s="48">
        <v>0.003923611111111111</v>
      </c>
      <c r="C1068" s="41"/>
      <c r="D1068" s="19">
        <v>28</v>
      </c>
      <c r="E1068" s="15" t="s">
        <v>10</v>
      </c>
      <c r="F1068" s="32" t="s">
        <v>68</v>
      </c>
      <c r="G1068" s="31" t="s">
        <v>69</v>
      </c>
      <c r="H1068" s="19">
        <v>3125</v>
      </c>
      <c r="I1068" s="24">
        <v>22830</v>
      </c>
      <c r="J1068" s="47">
        <v>40475</v>
      </c>
      <c r="K1068" s="15">
        <f>DATEDIF(I1068,J1068,"Y")</f>
        <v>48</v>
      </c>
      <c r="L1068" s="16" t="str">
        <f>VLOOKUP(YEAR(I1068),Categorias!A:B,2,0)</f>
        <v>VETERANO</v>
      </c>
      <c r="M1068" s="15">
        <v>1500</v>
      </c>
      <c r="N1068" s="50" t="s">
        <v>506</v>
      </c>
      <c r="O1068" s="20">
        <f>COUNTIF($H$3:$H$19475,H1068)</f>
        <v>9</v>
      </c>
    </row>
    <row r="1069" spans="1:15" ht="15.75">
      <c r="A1069" s="15" t="s">
        <v>42</v>
      </c>
      <c r="B1069" s="48">
        <v>0.003993055555555556</v>
      </c>
      <c r="D1069" s="19">
        <v>23</v>
      </c>
      <c r="E1069" s="30" t="s">
        <v>10</v>
      </c>
      <c r="F1069" s="30" t="s">
        <v>35</v>
      </c>
      <c r="G1069" s="30" t="s">
        <v>347</v>
      </c>
      <c r="H1069" s="30">
        <v>9011</v>
      </c>
      <c r="I1069" s="25">
        <v>31153</v>
      </c>
      <c r="J1069" s="47">
        <v>40475</v>
      </c>
      <c r="K1069" s="15">
        <f>DATEDIF(I1069,J1069,"Y")</f>
        <v>25</v>
      </c>
      <c r="L1069" s="16" t="str">
        <f>VLOOKUP(YEAR(I1069),Categorias!A:B,2,0)</f>
        <v>SENIOR</v>
      </c>
      <c r="M1069" s="15">
        <v>1500</v>
      </c>
      <c r="N1069" s="50" t="s">
        <v>506</v>
      </c>
      <c r="O1069" s="20">
        <f>COUNTIF($H$3:$H$19475,H1069)</f>
        <v>2</v>
      </c>
    </row>
    <row r="1070" spans="1:15" ht="15.75">
      <c r="A1070" s="15" t="s">
        <v>42</v>
      </c>
      <c r="B1070" s="48">
        <v>0.004039351851851852</v>
      </c>
      <c r="C1070" s="41"/>
      <c r="D1070" s="46">
        <v>25</v>
      </c>
      <c r="E1070" s="15" t="s">
        <v>10</v>
      </c>
      <c r="F1070" s="30" t="s">
        <v>75</v>
      </c>
      <c r="G1070" s="31" t="s">
        <v>76</v>
      </c>
      <c r="H1070" s="32">
        <v>2834</v>
      </c>
      <c r="I1070" s="47">
        <v>35374</v>
      </c>
      <c r="J1070" s="47">
        <v>40475</v>
      </c>
      <c r="K1070" s="15">
        <f>DATEDIF(I1070,J1070,"Y")</f>
        <v>13</v>
      </c>
      <c r="L1070" s="16" t="str">
        <f>VLOOKUP(YEAR(I1070),Categorias!A:B,2,0)</f>
        <v>CADETE</v>
      </c>
      <c r="M1070" s="15">
        <v>1500</v>
      </c>
      <c r="N1070" s="50" t="s">
        <v>506</v>
      </c>
      <c r="O1070" s="20">
        <f>COUNTIF($H$3:$H$19475,H1070)</f>
        <v>47</v>
      </c>
    </row>
    <row r="1071" spans="1:15" ht="15.75">
      <c r="A1071" s="15" t="s">
        <v>42</v>
      </c>
      <c r="B1071" s="48">
        <v>0.004085648148148148</v>
      </c>
      <c r="C1071" s="41"/>
      <c r="D1071" s="46">
        <v>34</v>
      </c>
      <c r="E1071" s="15" t="s">
        <v>10</v>
      </c>
      <c r="F1071" s="32" t="s">
        <v>133</v>
      </c>
      <c r="G1071" s="31" t="s">
        <v>134</v>
      </c>
      <c r="H1071" s="19">
        <v>1900</v>
      </c>
      <c r="I1071" s="47">
        <v>22368</v>
      </c>
      <c r="J1071" s="47">
        <v>40475</v>
      </c>
      <c r="K1071" s="15">
        <f>DATEDIF(I1071,J1071,"Y")</f>
        <v>49</v>
      </c>
      <c r="L1071" s="16" t="str">
        <f>VLOOKUP(YEAR(I1071),Categorias!A:B,2,0)</f>
        <v>VETERANO</v>
      </c>
      <c r="M1071" s="15">
        <v>1500</v>
      </c>
      <c r="N1071" s="50" t="s">
        <v>506</v>
      </c>
      <c r="O1071" s="20">
        <f>COUNTIF($H$3:$H$19475,H1071)</f>
        <v>19</v>
      </c>
    </row>
    <row r="1072" spans="1:15" ht="15.75">
      <c r="A1072" s="3" t="s">
        <v>42</v>
      </c>
      <c r="B1072" s="48">
        <v>0.004247685185185185</v>
      </c>
      <c r="C1072" s="41"/>
      <c r="D1072" s="46">
        <v>1</v>
      </c>
      <c r="E1072" s="15" t="s">
        <v>10</v>
      </c>
      <c r="F1072" s="30" t="s">
        <v>101</v>
      </c>
      <c r="G1072" s="31" t="s">
        <v>102</v>
      </c>
      <c r="H1072" s="30">
        <v>3196</v>
      </c>
      <c r="I1072" s="47">
        <v>35068</v>
      </c>
      <c r="J1072" s="47">
        <v>40461</v>
      </c>
      <c r="K1072" s="15">
        <f>DATEDIF(I1072,J1072,"Y")</f>
        <v>14</v>
      </c>
      <c r="L1072" s="16" t="str">
        <f>VLOOKUP(YEAR(I1072),Categorias!A:B,2,0)</f>
        <v>CADETE</v>
      </c>
      <c r="M1072" s="19">
        <v>2000</v>
      </c>
      <c r="N1072" s="20" t="s">
        <v>502</v>
      </c>
      <c r="O1072" s="20">
        <f>COUNTIF($H$3:$H$19475,H1072)</f>
        <v>14</v>
      </c>
    </row>
    <row r="1073" spans="1:15" ht="15.75">
      <c r="A1073" s="15" t="s">
        <v>42</v>
      </c>
      <c r="B1073" s="48">
        <v>0.00431712962962963</v>
      </c>
      <c r="C1073" s="41"/>
      <c r="D1073" s="53">
        <v>7</v>
      </c>
      <c r="E1073" s="19" t="s">
        <v>43</v>
      </c>
      <c r="F1073" s="32" t="s">
        <v>56</v>
      </c>
      <c r="G1073" s="31" t="s">
        <v>57</v>
      </c>
      <c r="H1073" s="32">
        <v>2837</v>
      </c>
      <c r="I1073" s="47">
        <v>35237</v>
      </c>
      <c r="J1073" s="47">
        <v>40475</v>
      </c>
      <c r="K1073" s="15">
        <f>DATEDIF(I1073,J1073,"Y")</f>
        <v>14</v>
      </c>
      <c r="L1073" s="16" t="str">
        <f>VLOOKUP(YEAR(I1073),Categorias!A:B,2,0)</f>
        <v>CADETE</v>
      </c>
      <c r="M1073" s="15">
        <v>1500</v>
      </c>
      <c r="N1073" s="50" t="s">
        <v>506</v>
      </c>
      <c r="O1073" s="20">
        <f>COUNTIF($H$3:$H$19475,H1073)</f>
        <v>19</v>
      </c>
    </row>
    <row r="1074" spans="1:15" ht="15.75">
      <c r="A1074" s="15" t="s">
        <v>42</v>
      </c>
      <c r="B1074" s="48">
        <v>0.004432870370370371</v>
      </c>
      <c r="D1074" s="19">
        <v>4</v>
      </c>
      <c r="E1074" s="15" t="s">
        <v>43</v>
      </c>
      <c r="F1074" s="30" t="s">
        <v>207</v>
      </c>
      <c r="G1074" s="30" t="s">
        <v>208</v>
      </c>
      <c r="H1074" s="19">
        <v>9335</v>
      </c>
      <c r="I1074" s="25">
        <v>21606</v>
      </c>
      <c r="J1074" s="47">
        <v>40475</v>
      </c>
      <c r="K1074" s="15">
        <f>DATEDIF(I1074,J1074,"Y")</f>
        <v>51</v>
      </c>
      <c r="L1074" s="16" t="str">
        <f>VLOOKUP(YEAR(I1074),Categorias!A:B,2,0)</f>
        <v>VETERANO</v>
      </c>
      <c r="M1074" s="15">
        <v>1500</v>
      </c>
      <c r="N1074" s="50" t="s">
        <v>506</v>
      </c>
      <c r="O1074" s="20">
        <f>COUNTIF($H$3:$H$19475,H1074)</f>
        <v>15</v>
      </c>
    </row>
    <row r="1075" spans="1:15" ht="15.75">
      <c r="A1075" s="15" t="s">
        <v>42</v>
      </c>
      <c r="B1075" s="48">
        <v>0.0044444444444444444</v>
      </c>
      <c r="C1075" s="41"/>
      <c r="D1075" s="46">
        <v>14</v>
      </c>
      <c r="E1075" s="15" t="s">
        <v>43</v>
      </c>
      <c r="F1075" s="30" t="s">
        <v>53</v>
      </c>
      <c r="G1075" s="31" t="s">
        <v>451</v>
      </c>
      <c r="H1075" s="30" t="s">
        <v>229</v>
      </c>
      <c r="I1075" s="47">
        <v>36136</v>
      </c>
      <c r="J1075" s="47">
        <v>40475</v>
      </c>
      <c r="K1075" s="15">
        <f>DATEDIF(I1075,J1075,"Y")</f>
        <v>11</v>
      </c>
      <c r="L1075" s="16" t="str">
        <f>VLOOKUP(YEAR(I1075),Categorias!A:B,2,0)</f>
        <v>ALEVIN</v>
      </c>
      <c r="M1075" s="15">
        <v>1500</v>
      </c>
      <c r="N1075" s="50" t="s">
        <v>506</v>
      </c>
      <c r="O1075" s="20">
        <f>COUNTIF($H$3:$H$19475,H1075)</f>
        <v>15</v>
      </c>
    </row>
    <row r="1076" spans="1:15" ht="15.75">
      <c r="A1076" s="15" t="s">
        <v>42</v>
      </c>
      <c r="B1076" s="48">
        <v>0.0044907407407407405</v>
      </c>
      <c r="D1076" s="19">
        <v>12</v>
      </c>
      <c r="E1076" s="15" t="s">
        <v>43</v>
      </c>
      <c r="F1076" s="30" t="s">
        <v>511</v>
      </c>
      <c r="G1076" s="64" t="s">
        <v>512</v>
      </c>
      <c r="H1076" s="19" t="s">
        <v>228</v>
      </c>
      <c r="I1076" s="95">
        <v>35534</v>
      </c>
      <c r="J1076" s="47">
        <v>40475</v>
      </c>
      <c r="K1076" s="15">
        <f>DATEDIF(I1076,J1076,"Y")</f>
        <v>13</v>
      </c>
      <c r="L1076" s="16" t="str">
        <f>VLOOKUP(YEAR(I1076),Categorias!A:B,2,0)</f>
        <v>INFANTIL</v>
      </c>
      <c r="M1076" s="15">
        <v>1500</v>
      </c>
      <c r="N1076" s="50" t="s">
        <v>506</v>
      </c>
      <c r="O1076" s="20">
        <f>COUNTIF($H$3:$H$19475,H1076)</f>
        <v>40</v>
      </c>
    </row>
    <row r="1077" spans="1:15" ht="15.75">
      <c r="A1077" s="15" t="s">
        <v>42</v>
      </c>
      <c r="B1077" s="48">
        <v>0.004502314814814815</v>
      </c>
      <c r="D1077" s="19">
        <v>13</v>
      </c>
      <c r="E1077" s="15" t="s">
        <v>43</v>
      </c>
      <c r="F1077" s="30" t="s">
        <v>500</v>
      </c>
      <c r="G1077" s="64" t="s">
        <v>501</v>
      </c>
      <c r="H1077" s="19" t="s">
        <v>228</v>
      </c>
      <c r="I1077" s="25">
        <v>35720</v>
      </c>
      <c r="J1077" s="47">
        <v>40475</v>
      </c>
      <c r="K1077" s="15">
        <f>DATEDIF(I1077,J1077,"Y")</f>
        <v>13</v>
      </c>
      <c r="L1077" s="16" t="str">
        <f>VLOOKUP(YEAR(I1077),Categorias!A:B,2,0)</f>
        <v>INFANTIL</v>
      </c>
      <c r="M1077" s="15">
        <v>1500</v>
      </c>
      <c r="N1077" s="50" t="s">
        <v>506</v>
      </c>
      <c r="O1077" s="20">
        <f>COUNTIF($H$3:$H$19475,H1077)</f>
        <v>40</v>
      </c>
    </row>
    <row r="1078" spans="1:15" ht="15.75">
      <c r="A1078" s="15" t="s">
        <v>42</v>
      </c>
      <c r="B1078" s="48">
        <v>0.004525462962962963</v>
      </c>
      <c r="D1078" s="19">
        <v>29</v>
      </c>
      <c r="E1078" s="15" t="s">
        <v>10</v>
      </c>
      <c r="F1078" s="30" t="s">
        <v>497</v>
      </c>
      <c r="G1078" s="64" t="s">
        <v>499</v>
      </c>
      <c r="H1078" s="19" t="s">
        <v>228</v>
      </c>
      <c r="I1078" s="25">
        <v>35956</v>
      </c>
      <c r="J1078" s="47">
        <v>40475</v>
      </c>
      <c r="K1078" s="15">
        <f>DATEDIF(I1078,J1078,"Y")</f>
        <v>12</v>
      </c>
      <c r="L1078" s="16" t="str">
        <f>VLOOKUP(YEAR(I1078),Categorias!A:B,2,0)</f>
        <v>ALEVIN</v>
      </c>
      <c r="M1078" s="15">
        <v>1500</v>
      </c>
      <c r="N1078" s="50" t="s">
        <v>506</v>
      </c>
      <c r="O1078" s="20">
        <f>COUNTIF($H$3:$H$19475,H1078)</f>
        <v>40</v>
      </c>
    </row>
    <row r="1079" spans="1:15" ht="15.75">
      <c r="A1079" s="15" t="s">
        <v>42</v>
      </c>
      <c r="B1079" s="48">
        <v>0.004594907407407408</v>
      </c>
      <c r="C1079" s="41"/>
      <c r="D1079" s="46">
        <v>4</v>
      </c>
      <c r="E1079" s="15" t="s">
        <v>43</v>
      </c>
      <c r="F1079" s="30" t="s">
        <v>176</v>
      </c>
      <c r="G1079" s="31" t="s">
        <v>177</v>
      </c>
      <c r="H1079" s="30">
        <v>2811</v>
      </c>
      <c r="I1079" s="47">
        <v>31411</v>
      </c>
      <c r="J1079" s="47">
        <v>40475</v>
      </c>
      <c r="K1079" s="15">
        <f>DATEDIF(I1079,J1079,"Y")</f>
        <v>24</v>
      </c>
      <c r="L1079" s="16" t="str">
        <f>VLOOKUP(YEAR(I1079),Categorias!A:B,2,0)</f>
        <v>SENIOR</v>
      </c>
      <c r="M1079" s="15">
        <v>1500</v>
      </c>
      <c r="N1079" s="50" t="s">
        <v>506</v>
      </c>
      <c r="O1079" s="20">
        <f>COUNTIF($H$3:$H$19475,H1079)</f>
        <v>13</v>
      </c>
    </row>
    <row r="1080" spans="1:15" ht="15.75">
      <c r="A1080" s="15" t="s">
        <v>42</v>
      </c>
      <c r="B1080" s="48">
        <v>0.004606481481481481</v>
      </c>
      <c r="C1080" s="41"/>
      <c r="D1080" s="29">
        <v>12</v>
      </c>
      <c r="E1080" s="19" t="s">
        <v>43</v>
      </c>
      <c r="F1080" s="32" t="s">
        <v>137</v>
      </c>
      <c r="G1080" s="31" t="s">
        <v>138</v>
      </c>
      <c r="H1080" s="15">
        <v>7093</v>
      </c>
      <c r="I1080" s="47">
        <v>23726</v>
      </c>
      <c r="J1080" s="47">
        <v>40475</v>
      </c>
      <c r="K1080" s="15">
        <f>DATEDIF(I1080,J1080,"Y")</f>
        <v>45</v>
      </c>
      <c r="L1080" s="16" t="str">
        <f>VLOOKUP(YEAR(I1080),Categorias!A:B,2,0)</f>
        <v>VETERANO</v>
      </c>
      <c r="M1080" s="15">
        <v>1500</v>
      </c>
      <c r="N1080" s="50" t="s">
        <v>506</v>
      </c>
      <c r="O1080" s="20">
        <f>COUNTIF($H$3:$H$19475,H1080)</f>
        <v>13</v>
      </c>
    </row>
    <row r="1081" spans="1:15" ht="15.75">
      <c r="A1081" s="15" t="s">
        <v>42</v>
      </c>
      <c r="B1081" s="48">
        <v>0.004641203703703704</v>
      </c>
      <c r="D1081" s="19">
        <v>31</v>
      </c>
      <c r="E1081" s="15" t="s">
        <v>10</v>
      </c>
      <c r="F1081" s="30" t="s">
        <v>497</v>
      </c>
      <c r="G1081" s="64" t="s">
        <v>498</v>
      </c>
      <c r="H1081" s="19" t="s">
        <v>228</v>
      </c>
      <c r="I1081" s="25">
        <v>35983</v>
      </c>
      <c r="J1081" s="47">
        <v>40475</v>
      </c>
      <c r="K1081" s="15">
        <f>DATEDIF(I1081,J1081,"Y")</f>
        <v>12</v>
      </c>
      <c r="L1081" s="16" t="str">
        <f>VLOOKUP(YEAR(I1081),Categorias!A:B,2,0)</f>
        <v>ALEVIN</v>
      </c>
      <c r="M1081" s="15">
        <v>1500</v>
      </c>
      <c r="N1081" s="50" t="s">
        <v>506</v>
      </c>
      <c r="O1081" s="20">
        <f>COUNTIF($H$3:$H$19475,H1081)</f>
        <v>40</v>
      </c>
    </row>
    <row r="1082" spans="1:15" ht="15.75">
      <c r="A1082" s="3" t="s">
        <v>42</v>
      </c>
      <c r="B1082" s="48">
        <v>0.005046296296296296</v>
      </c>
      <c r="C1082" s="41"/>
      <c r="D1082" s="53">
        <v>5</v>
      </c>
      <c r="E1082" s="19" t="s">
        <v>43</v>
      </c>
      <c r="F1082" s="32" t="s">
        <v>56</v>
      </c>
      <c r="G1082" s="31" t="s">
        <v>57</v>
      </c>
      <c r="H1082" s="32">
        <v>2837</v>
      </c>
      <c r="I1082" s="47">
        <v>35237</v>
      </c>
      <c r="J1082" s="47">
        <v>40461</v>
      </c>
      <c r="K1082" s="15">
        <f>DATEDIF(I1082,J1082,"Y")</f>
        <v>14</v>
      </c>
      <c r="L1082" s="16" t="str">
        <f>VLOOKUP(YEAR(I1082),Categorias!A:B,2,0)</f>
        <v>CADETE</v>
      </c>
      <c r="M1082" s="19">
        <v>2000</v>
      </c>
      <c r="N1082" s="20" t="s">
        <v>502</v>
      </c>
      <c r="O1082" s="20">
        <f>COUNTIF($H$3:$H$19475,H1082)</f>
        <v>19</v>
      </c>
    </row>
    <row r="1083" spans="1:15" ht="15.75">
      <c r="A1083" s="3" t="s">
        <v>42</v>
      </c>
      <c r="B1083" s="48">
        <v>0.005092592592592592</v>
      </c>
      <c r="C1083" s="41"/>
      <c r="D1083" s="46">
        <v>6</v>
      </c>
      <c r="E1083" s="15" t="s">
        <v>43</v>
      </c>
      <c r="F1083" s="32" t="s">
        <v>77</v>
      </c>
      <c r="G1083" s="31" t="s">
        <v>57</v>
      </c>
      <c r="H1083" s="32">
        <v>2838</v>
      </c>
      <c r="I1083" s="47">
        <v>35237</v>
      </c>
      <c r="J1083" s="47">
        <v>40461</v>
      </c>
      <c r="K1083" s="15">
        <f>DATEDIF(I1083,J1083,"Y")</f>
        <v>14</v>
      </c>
      <c r="L1083" s="16" t="str">
        <f>VLOOKUP(YEAR(I1083),Categorias!A:B,2,0)</f>
        <v>CADETE</v>
      </c>
      <c r="M1083" s="19">
        <v>2000</v>
      </c>
      <c r="N1083" s="20" t="s">
        <v>502</v>
      </c>
      <c r="O1083" s="20">
        <f>COUNTIF($H$3:$H$19475,H1083)</f>
        <v>14</v>
      </c>
    </row>
    <row r="1084" spans="1:15" s="4" customFormat="1" ht="15.75">
      <c r="A1084" s="15" t="s">
        <v>42</v>
      </c>
      <c r="B1084" s="48">
        <v>0.005462962962962964</v>
      </c>
      <c r="C1084" s="62"/>
      <c r="D1084" s="53">
        <v>36</v>
      </c>
      <c r="E1084" s="3" t="s">
        <v>43</v>
      </c>
      <c r="F1084" s="56" t="s">
        <v>103</v>
      </c>
      <c r="G1084" s="56" t="s">
        <v>104</v>
      </c>
      <c r="H1084" s="19" t="s">
        <v>232</v>
      </c>
      <c r="I1084" s="25">
        <v>36060</v>
      </c>
      <c r="J1084" s="47">
        <v>40475</v>
      </c>
      <c r="K1084" s="15">
        <f>DATEDIF(I1084,J1084,"Y")</f>
        <v>12</v>
      </c>
      <c r="L1084" s="16" t="str">
        <f>VLOOKUP(YEAR(I1084),Categorias!A:B,2,0)</f>
        <v>ALEVIN</v>
      </c>
      <c r="M1084" s="15">
        <v>1500</v>
      </c>
      <c r="N1084" s="50" t="s">
        <v>506</v>
      </c>
      <c r="O1084" s="20">
        <f>COUNTIF($H$3:$H$19475,H1084)</f>
        <v>3</v>
      </c>
    </row>
    <row r="1085" spans="1:15" ht="15.75">
      <c r="A1085" s="3" t="s">
        <v>42</v>
      </c>
      <c r="B1085" s="48">
        <v>0.005590277777777778</v>
      </c>
      <c r="D1085" s="19">
        <v>7</v>
      </c>
      <c r="E1085" s="15" t="s">
        <v>43</v>
      </c>
      <c r="F1085" s="30" t="s">
        <v>500</v>
      </c>
      <c r="G1085" s="64" t="s">
        <v>501</v>
      </c>
      <c r="H1085" s="19" t="s">
        <v>228</v>
      </c>
      <c r="I1085" s="25">
        <v>35720</v>
      </c>
      <c r="J1085" s="47">
        <v>40461</v>
      </c>
      <c r="K1085" s="15">
        <f>DATEDIF(I1085,J1085,"Y")</f>
        <v>12</v>
      </c>
      <c r="L1085" s="16" t="str">
        <f>VLOOKUP(YEAR(I1085),Categorias!A:B,2,0)</f>
        <v>INFANTIL</v>
      </c>
      <c r="M1085" s="19">
        <v>2000</v>
      </c>
      <c r="N1085" s="20" t="s">
        <v>502</v>
      </c>
      <c r="O1085" s="20">
        <f>COUNTIF($H$3:$H$19475,H1085)</f>
        <v>40</v>
      </c>
    </row>
    <row r="1086" spans="1:15" ht="15.75">
      <c r="A1086" s="3" t="s">
        <v>42</v>
      </c>
      <c r="B1086" s="48">
        <v>0.005717592592592593</v>
      </c>
      <c r="D1086" s="19">
        <v>20</v>
      </c>
      <c r="E1086" s="15" t="s">
        <v>10</v>
      </c>
      <c r="F1086" s="30" t="s">
        <v>497</v>
      </c>
      <c r="G1086" s="64" t="s">
        <v>498</v>
      </c>
      <c r="H1086" s="19" t="s">
        <v>228</v>
      </c>
      <c r="I1086" s="25">
        <v>35983</v>
      </c>
      <c r="J1086" s="47">
        <v>40461</v>
      </c>
      <c r="K1086" s="15">
        <f>DATEDIF(I1086,J1086,"Y")</f>
        <v>12</v>
      </c>
      <c r="L1086" s="16" t="str">
        <f>VLOOKUP(YEAR(I1086),Categorias!A:B,2,0)</f>
        <v>ALEVIN</v>
      </c>
      <c r="M1086" s="19">
        <v>2000</v>
      </c>
      <c r="N1086" s="20" t="s">
        <v>502</v>
      </c>
      <c r="O1086" s="20">
        <f>COUNTIF($H$3:$H$19475,H1086)</f>
        <v>40</v>
      </c>
    </row>
    <row r="1087" spans="1:15" ht="15.75">
      <c r="A1087" s="3" t="s">
        <v>42</v>
      </c>
      <c r="B1087" s="48">
        <v>0.005833333333333334</v>
      </c>
      <c r="D1087" s="19">
        <v>21</v>
      </c>
      <c r="E1087" s="15" t="s">
        <v>10</v>
      </c>
      <c r="F1087" s="30" t="s">
        <v>497</v>
      </c>
      <c r="G1087" s="64" t="s">
        <v>499</v>
      </c>
      <c r="H1087" s="19" t="s">
        <v>228</v>
      </c>
      <c r="I1087" s="25">
        <v>35956</v>
      </c>
      <c r="J1087" s="47">
        <v>40461</v>
      </c>
      <c r="K1087" s="15">
        <f>DATEDIF(I1087,J1087,"Y")</f>
        <v>12</v>
      </c>
      <c r="L1087" s="16" t="str">
        <f>VLOOKUP(YEAR(I1087),Categorias!A:B,2,0)</f>
        <v>ALEVIN</v>
      </c>
      <c r="M1087" s="19">
        <v>2000</v>
      </c>
      <c r="N1087" s="20" t="s">
        <v>502</v>
      </c>
      <c r="O1087" s="20">
        <f>COUNTIF($H$3:$H$19475,H1087)</f>
        <v>40</v>
      </c>
    </row>
    <row r="1088" spans="1:15" ht="15.75">
      <c r="A1088" s="15" t="s">
        <v>42</v>
      </c>
      <c r="B1088" s="58">
        <v>0.006076388888888889</v>
      </c>
      <c r="D1088" s="19">
        <v>5</v>
      </c>
      <c r="E1088" s="19" t="s">
        <v>43</v>
      </c>
      <c r="F1088" s="15" t="s">
        <v>118</v>
      </c>
      <c r="G1088" s="15" t="s">
        <v>119</v>
      </c>
      <c r="H1088" s="15">
        <v>7356</v>
      </c>
      <c r="I1088" s="47">
        <v>34607</v>
      </c>
      <c r="J1088" s="47">
        <v>40125</v>
      </c>
      <c r="K1088" s="15">
        <f>DATEDIF(I1088,J1088,"Y")</f>
        <v>15</v>
      </c>
      <c r="L1088" s="16" t="str">
        <f>VLOOKUP(YEAR(I1088),Categorias!A:B,2,0)</f>
        <v>JUVENIL</v>
      </c>
      <c r="M1088" s="19">
        <v>2000</v>
      </c>
      <c r="N1088" s="61" t="s">
        <v>120</v>
      </c>
      <c r="O1088" s="20">
        <f>COUNTIF($H$3:$H$19475,H1088)</f>
        <v>1</v>
      </c>
    </row>
    <row r="1089" spans="1:15" ht="15.75">
      <c r="A1089" s="3" t="s">
        <v>42</v>
      </c>
      <c r="B1089" s="38">
        <v>0.01238425925925926</v>
      </c>
      <c r="C1089" s="34"/>
      <c r="D1089" s="19" t="s">
        <v>67</v>
      </c>
      <c r="E1089" s="3" t="s">
        <v>10</v>
      </c>
      <c r="F1089" s="30" t="s">
        <v>70</v>
      </c>
      <c r="G1089" s="31" t="s">
        <v>71</v>
      </c>
      <c r="H1089" s="30">
        <v>2868</v>
      </c>
      <c r="I1089" s="47">
        <v>27357</v>
      </c>
      <c r="J1089" s="47">
        <v>40171</v>
      </c>
      <c r="K1089" s="15">
        <f>DATEDIF(I1089,J1089,"Y")</f>
        <v>35</v>
      </c>
      <c r="L1089" s="16" t="str">
        <f>VLOOKUP(YEAR(I1089),Categorias!A:B,2,0)</f>
        <v>VETERANO</v>
      </c>
      <c r="M1089" s="28">
        <v>4800</v>
      </c>
      <c r="N1089" s="4" t="s">
        <v>402</v>
      </c>
      <c r="O1089" s="20">
        <f>COUNTIF($H$3:$H$19475,H1089)</f>
        <v>54</v>
      </c>
    </row>
    <row r="1090" spans="1:15" ht="15.75">
      <c r="A1090" s="3" t="s">
        <v>42</v>
      </c>
      <c r="B1090" s="48">
        <v>0.015358796296296296</v>
      </c>
      <c r="C1090" s="41"/>
      <c r="D1090" s="19">
        <v>3</v>
      </c>
      <c r="E1090" s="15" t="s">
        <v>10</v>
      </c>
      <c r="F1090" s="30" t="s">
        <v>144</v>
      </c>
      <c r="G1090" s="30" t="s">
        <v>145</v>
      </c>
      <c r="H1090" s="42">
        <v>3200</v>
      </c>
      <c r="I1090" s="25">
        <v>24092</v>
      </c>
      <c r="J1090" s="47">
        <v>40173</v>
      </c>
      <c r="K1090" s="15">
        <f>DATEDIF(I1090,J1090,"Y")</f>
        <v>44</v>
      </c>
      <c r="L1090" s="16" t="str">
        <f>VLOOKUP(YEAR(I1090),Categorias!A:B,2,0)</f>
        <v>VETERANO</v>
      </c>
      <c r="M1090" s="28">
        <v>6000</v>
      </c>
      <c r="N1090" s="4" t="s">
        <v>234</v>
      </c>
      <c r="O1090" s="20">
        <f>COUNTIF($H$3:$H$19475,H1090)</f>
        <v>17</v>
      </c>
    </row>
    <row r="1091" spans="1:15" ht="15.75">
      <c r="A1091" s="3" t="s">
        <v>42</v>
      </c>
      <c r="B1091" s="48">
        <v>0.015509259259259257</v>
      </c>
      <c r="C1091" s="34"/>
      <c r="D1091" s="19" t="s">
        <v>67</v>
      </c>
      <c r="E1091" s="3" t="s">
        <v>10</v>
      </c>
      <c r="F1091" s="30" t="s">
        <v>70</v>
      </c>
      <c r="G1091" s="31" t="s">
        <v>71</v>
      </c>
      <c r="H1091" s="30">
        <v>2868</v>
      </c>
      <c r="I1091" s="47">
        <v>27357</v>
      </c>
      <c r="J1091" s="47">
        <v>40475</v>
      </c>
      <c r="K1091" s="15">
        <f>DATEDIF(I1091,J1091,"Y")</f>
        <v>35</v>
      </c>
      <c r="L1091" s="16" t="str">
        <f>VLOOKUP(YEAR(I1091),Categorias!A:B,2,0)</f>
        <v>VETERANO</v>
      </c>
      <c r="M1091" s="28">
        <v>6500</v>
      </c>
      <c r="N1091" s="4" t="s">
        <v>517</v>
      </c>
      <c r="O1091" s="20">
        <f>COUNTIF($H$3:$H$19475,H1091)</f>
        <v>54</v>
      </c>
    </row>
    <row r="1092" spans="1:15" ht="15.75">
      <c r="A1092" s="3" t="s">
        <v>42</v>
      </c>
      <c r="B1092" s="38">
        <v>0.01659722222222222</v>
      </c>
      <c r="C1092" s="34"/>
      <c r="D1092" s="19" t="s">
        <v>67</v>
      </c>
      <c r="E1092" s="3" t="s">
        <v>10</v>
      </c>
      <c r="F1092" s="30" t="s">
        <v>70</v>
      </c>
      <c r="G1092" s="31" t="s">
        <v>71</v>
      </c>
      <c r="H1092" s="30">
        <v>2868</v>
      </c>
      <c r="I1092" s="47">
        <v>27357</v>
      </c>
      <c r="J1092" s="47">
        <v>40173</v>
      </c>
      <c r="K1092" s="15">
        <f>DATEDIF(I1092,J1092,"Y")</f>
        <v>35</v>
      </c>
      <c r="L1092" s="16" t="str">
        <f>VLOOKUP(YEAR(I1092),Categorias!A:B,2,0)</f>
        <v>VETERANO</v>
      </c>
      <c r="M1092" s="28">
        <v>6000</v>
      </c>
      <c r="N1092" s="4" t="s">
        <v>404</v>
      </c>
      <c r="O1092" s="20">
        <f>COUNTIF($H$3:$H$19475,H1092)</f>
        <v>54</v>
      </c>
    </row>
    <row r="1093" spans="1:15" ht="15.75">
      <c r="A1093" s="3" t="s">
        <v>42</v>
      </c>
      <c r="B1093" s="48">
        <v>0.01954861111111111</v>
      </c>
      <c r="C1093" s="41"/>
      <c r="D1093" s="19">
        <v>3</v>
      </c>
      <c r="E1093" s="15" t="s">
        <v>10</v>
      </c>
      <c r="F1093" s="30" t="s">
        <v>144</v>
      </c>
      <c r="G1093" s="30" t="s">
        <v>145</v>
      </c>
      <c r="H1093" s="42">
        <v>3200</v>
      </c>
      <c r="I1093" s="25">
        <v>24092</v>
      </c>
      <c r="J1093" s="47">
        <v>40181</v>
      </c>
      <c r="K1093" s="15">
        <f>DATEDIF(I1093,J1093,"Y")</f>
        <v>44</v>
      </c>
      <c r="L1093" s="16" t="str">
        <f>VLOOKUP(YEAR(I1093),Categorias!A:B,2,0)</f>
        <v>VETERANO</v>
      </c>
      <c r="M1093" s="28">
        <v>8000</v>
      </c>
      <c r="N1093" s="4" t="s">
        <v>233</v>
      </c>
      <c r="O1093" s="20">
        <f>COUNTIF($H$3:$H$19475,H1093)</f>
        <v>17</v>
      </c>
    </row>
    <row r="1094" spans="1:15" ht="15.75">
      <c r="A1094" s="3" t="s">
        <v>42</v>
      </c>
      <c r="B1094" s="48">
        <v>0.02108796296296296</v>
      </c>
      <c r="C1094" s="34"/>
      <c r="D1094" s="37">
        <v>16</v>
      </c>
      <c r="E1094" s="3" t="s">
        <v>10</v>
      </c>
      <c r="F1094" s="30" t="s">
        <v>70</v>
      </c>
      <c r="G1094" s="31" t="s">
        <v>71</v>
      </c>
      <c r="H1094" s="30">
        <v>2868</v>
      </c>
      <c r="I1094" s="47">
        <v>27357</v>
      </c>
      <c r="J1094" s="47">
        <v>40181</v>
      </c>
      <c r="K1094" s="15">
        <f>DATEDIF(I1094,J1094,"Y")</f>
        <v>35</v>
      </c>
      <c r="L1094" s="16" t="str">
        <f>VLOOKUP(YEAR(I1094),Categorias!A:B,2,0)</f>
        <v>VETERANO</v>
      </c>
      <c r="M1094" s="28">
        <v>8000</v>
      </c>
      <c r="N1094" s="4" t="s">
        <v>233</v>
      </c>
      <c r="O1094" s="20">
        <f>COUNTIF($H$3:$H$19475,H1094)</f>
        <v>54</v>
      </c>
    </row>
    <row r="1095" spans="1:15" ht="15.75">
      <c r="A1095" s="3" t="s">
        <v>42</v>
      </c>
      <c r="B1095" s="38">
        <v>0.022233796296296297</v>
      </c>
      <c r="C1095" s="34"/>
      <c r="D1095" s="19" t="s">
        <v>67</v>
      </c>
      <c r="E1095" s="3" t="s">
        <v>10</v>
      </c>
      <c r="F1095" s="30" t="s">
        <v>70</v>
      </c>
      <c r="G1095" s="31" t="s">
        <v>71</v>
      </c>
      <c r="H1095" s="30">
        <v>2868</v>
      </c>
      <c r="I1095" s="47">
        <v>27357</v>
      </c>
      <c r="J1095" s="47">
        <v>40178</v>
      </c>
      <c r="K1095" s="15">
        <f>DATEDIF(I1095,J1095,"Y")</f>
        <v>35</v>
      </c>
      <c r="L1095" s="16" t="str">
        <f>VLOOKUP(YEAR(I1095),Categorias!A:B,2,0)</f>
        <v>VETERANO</v>
      </c>
      <c r="M1095" s="28">
        <v>8200</v>
      </c>
      <c r="N1095" s="4" t="s">
        <v>405</v>
      </c>
      <c r="O1095" s="20">
        <f>COUNTIF($H$3:$H$19475,H1095)</f>
        <v>54</v>
      </c>
    </row>
    <row r="1096" spans="1:15" ht="15.75">
      <c r="A1096" s="3" t="s">
        <v>42</v>
      </c>
      <c r="B1096" s="48">
        <v>0.022743055555555555</v>
      </c>
      <c r="C1096" s="34"/>
      <c r="D1096" s="37">
        <v>3</v>
      </c>
      <c r="E1096" s="3" t="s">
        <v>10</v>
      </c>
      <c r="F1096" s="30" t="s">
        <v>70</v>
      </c>
      <c r="G1096" s="31" t="s">
        <v>71</v>
      </c>
      <c r="H1096" s="30">
        <v>2868</v>
      </c>
      <c r="I1096" s="47">
        <v>27357</v>
      </c>
      <c r="J1096" s="47">
        <v>40339</v>
      </c>
      <c r="K1096" s="15">
        <f>DATEDIF(I1096,J1096,"Y")</f>
        <v>35</v>
      </c>
      <c r="L1096" s="16" t="s">
        <v>21</v>
      </c>
      <c r="M1096" s="28">
        <v>9000</v>
      </c>
      <c r="N1096" s="4" t="s">
        <v>462</v>
      </c>
      <c r="O1096" s="20">
        <f>COUNTIF($H$3:$H$19475,H1096)</f>
        <v>54</v>
      </c>
    </row>
    <row r="1097" spans="1:15" ht="15.75">
      <c r="A1097" s="3" t="s">
        <v>42</v>
      </c>
      <c r="B1097" s="38">
        <v>0.022997685185185187</v>
      </c>
      <c r="C1097" s="62"/>
      <c r="D1097" s="35">
        <v>105</v>
      </c>
      <c r="E1097" s="15" t="s">
        <v>10</v>
      </c>
      <c r="F1097" s="32" t="s">
        <v>29</v>
      </c>
      <c r="G1097" s="31" t="s">
        <v>30</v>
      </c>
      <c r="H1097" s="19">
        <v>6199</v>
      </c>
      <c r="I1097" s="24">
        <v>20544</v>
      </c>
      <c r="J1097" s="47">
        <v>40175</v>
      </c>
      <c r="K1097" s="15">
        <f>DATEDIF(I1097,J1097,"Y")</f>
        <v>53</v>
      </c>
      <c r="L1097" s="16" t="str">
        <f>VLOOKUP(YEAR(I1097),Categorias!A:B,2,0)</f>
        <v>VETERANO</v>
      </c>
      <c r="M1097" s="28">
        <v>8000</v>
      </c>
      <c r="N1097" s="4" t="s">
        <v>211</v>
      </c>
      <c r="O1097" s="20">
        <f>COUNTIF($H$3:$H$19475,H1097)</f>
        <v>13</v>
      </c>
    </row>
    <row r="1098" spans="1:15" ht="15.75">
      <c r="A1098" s="3" t="s">
        <v>42</v>
      </c>
      <c r="B1098" s="38">
        <v>0.023113425925925926</v>
      </c>
      <c r="C1098" s="34"/>
      <c r="D1098" s="35">
        <v>110</v>
      </c>
      <c r="E1098" s="3" t="s">
        <v>10</v>
      </c>
      <c r="F1098" s="32" t="s">
        <v>31</v>
      </c>
      <c r="G1098" s="37" t="s">
        <v>32</v>
      </c>
      <c r="H1098" s="33">
        <v>1173</v>
      </c>
      <c r="I1098" s="36">
        <v>21377</v>
      </c>
      <c r="J1098" s="47">
        <v>40175</v>
      </c>
      <c r="K1098" s="15">
        <f>DATEDIF(I1098,J1098,"Y")</f>
        <v>51</v>
      </c>
      <c r="L1098" s="16" t="str">
        <f>VLOOKUP(YEAR(I1098),Categorias!A:B,2,0)</f>
        <v>VETERANO</v>
      </c>
      <c r="M1098" s="28">
        <v>8000</v>
      </c>
      <c r="N1098" s="4" t="s">
        <v>211</v>
      </c>
      <c r="O1098" s="20">
        <f>COUNTIF($H$3:$H$19475,H1098)</f>
        <v>24</v>
      </c>
    </row>
    <row r="1099" spans="1:15" ht="15.75">
      <c r="A1099" s="3" t="s">
        <v>42</v>
      </c>
      <c r="B1099" s="38">
        <v>0.023310185185185187</v>
      </c>
      <c r="C1099" s="34"/>
      <c r="D1099" s="19" t="s">
        <v>67</v>
      </c>
      <c r="E1099" s="3" t="s">
        <v>10</v>
      </c>
      <c r="F1099" s="30" t="s">
        <v>70</v>
      </c>
      <c r="G1099" s="31" t="s">
        <v>71</v>
      </c>
      <c r="H1099" s="30">
        <v>2868</v>
      </c>
      <c r="I1099" s="47">
        <v>27357</v>
      </c>
      <c r="J1099" s="47">
        <v>40178</v>
      </c>
      <c r="K1099" s="15">
        <f>DATEDIF(I1099,J1099,"Y")</f>
        <v>35</v>
      </c>
      <c r="L1099" s="16" t="str">
        <f>VLOOKUP(YEAR(I1099),Categorias!A:B,2,0)</f>
        <v>VETERANO</v>
      </c>
      <c r="M1099" s="28">
        <v>8300</v>
      </c>
      <c r="N1099" s="4" t="s">
        <v>406</v>
      </c>
      <c r="O1099" s="20">
        <f>COUNTIF($H$3:$H$19475,H1099)</f>
        <v>54</v>
      </c>
    </row>
    <row r="1100" spans="1:15" s="50" customFormat="1" ht="15.75">
      <c r="A1100" s="3" t="s">
        <v>42</v>
      </c>
      <c r="B1100" s="38">
        <v>0.02494212962962963</v>
      </c>
      <c r="C1100" s="62"/>
      <c r="D1100" s="35">
        <v>16</v>
      </c>
      <c r="E1100" s="3" t="s">
        <v>10</v>
      </c>
      <c r="F1100" s="53" t="s">
        <v>165</v>
      </c>
      <c r="G1100" s="53" t="s">
        <v>166</v>
      </c>
      <c r="H1100" s="32">
        <v>9134</v>
      </c>
      <c r="I1100" s="65">
        <v>21934</v>
      </c>
      <c r="J1100" s="47">
        <v>40181</v>
      </c>
      <c r="K1100" s="15">
        <f>DATEDIF(I1100,J1100,"Y")</f>
        <v>49</v>
      </c>
      <c r="L1100" s="16" t="str">
        <f>VLOOKUP(YEAR(I1100),Categorias!A:B,2,0)</f>
        <v>VETERANO</v>
      </c>
      <c r="M1100" s="28">
        <v>8000</v>
      </c>
      <c r="N1100" s="4" t="s">
        <v>233</v>
      </c>
      <c r="O1100" s="20">
        <f>COUNTIF($H$3:$H$19475,H1100)</f>
        <v>10</v>
      </c>
    </row>
    <row r="1101" spans="1:15" ht="15.75">
      <c r="A1101" s="3" t="s">
        <v>42</v>
      </c>
      <c r="B1101" s="38">
        <v>0.02648148148148148</v>
      </c>
      <c r="D1101" s="29">
        <v>19</v>
      </c>
      <c r="E1101" s="15" t="s">
        <v>10</v>
      </c>
      <c r="F1101" s="32" t="s">
        <v>29</v>
      </c>
      <c r="G1101" s="31" t="s">
        <v>30</v>
      </c>
      <c r="H1101" s="19">
        <v>6199</v>
      </c>
      <c r="I1101" s="24">
        <v>20544</v>
      </c>
      <c r="J1101" s="47">
        <v>40181</v>
      </c>
      <c r="K1101" s="15">
        <f>DATEDIF(I1101,J1101,"Y")</f>
        <v>53</v>
      </c>
      <c r="L1101" s="16" t="str">
        <f>VLOOKUP(YEAR(I1101),Categorias!A:B,2,0)</f>
        <v>VETERANO</v>
      </c>
      <c r="M1101" s="28">
        <v>8000</v>
      </c>
      <c r="N1101" s="4" t="s">
        <v>233</v>
      </c>
      <c r="O1101" s="20">
        <f>COUNTIF($H$3:$H$19475,H1101)</f>
        <v>13</v>
      </c>
    </row>
    <row r="1102" spans="1:15" ht="15.75">
      <c r="A1102" s="3" t="s">
        <v>42</v>
      </c>
      <c r="B1102" s="38">
        <v>0.026585648148148146</v>
      </c>
      <c r="D1102" s="29">
        <v>1</v>
      </c>
      <c r="E1102" s="15" t="s">
        <v>10</v>
      </c>
      <c r="F1102" s="42" t="s">
        <v>58</v>
      </c>
      <c r="G1102" s="43" t="s">
        <v>59</v>
      </c>
      <c r="H1102" s="42">
        <v>2900</v>
      </c>
      <c r="I1102" s="85">
        <v>34515</v>
      </c>
      <c r="J1102" s="47">
        <v>40461</v>
      </c>
      <c r="K1102" s="15">
        <f>DATEDIF(I1102,J1102,"Y")</f>
        <v>16</v>
      </c>
      <c r="L1102" s="16" t="str">
        <f>VLOOKUP(YEAR(I1102),Categorias!A:B,2,0)</f>
        <v>JUVENIL</v>
      </c>
      <c r="M1102" s="28">
        <v>10500</v>
      </c>
      <c r="N1102" s="4" t="s">
        <v>494</v>
      </c>
      <c r="O1102" s="20">
        <f>COUNTIF($H$3:$H$19475,H1102)</f>
        <v>15</v>
      </c>
    </row>
    <row r="1103" spans="1:15" ht="15.75">
      <c r="A1103" s="3" t="s">
        <v>42</v>
      </c>
      <c r="B1103" s="38">
        <v>0.026736111111111113</v>
      </c>
      <c r="C1103" s="62"/>
      <c r="D1103" s="35">
        <v>258</v>
      </c>
      <c r="E1103" s="3" t="s">
        <v>10</v>
      </c>
      <c r="F1103" s="53" t="s">
        <v>165</v>
      </c>
      <c r="G1103" s="53" t="s">
        <v>166</v>
      </c>
      <c r="H1103" s="32">
        <v>9134</v>
      </c>
      <c r="I1103" s="65">
        <v>21934</v>
      </c>
      <c r="J1103" s="47">
        <v>40175</v>
      </c>
      <c r="K1103" s="15">
        <f>DATEDIF(I1103,J1103,"Y")</f>
        <v>49</v>
      </c>
      <c r="L1103" s="16" t="str">
        <f>VLOOKUP(YEAR(I1103),Categorias!A:B,2,0)</f>
        <v>VETERANO</v>
      </c>
      <c r="M1103" s="28">
        <v>8000</v>
      </c>
      <c r="N1103" s="4" t="s">
        <v>211</v>
      </c>
      <c r="O1103" s="20">
        <f>COUNTIF($H$3:$H$19475,H1103)</f>
        <v>10</v>
      </c>
    </row>
    <row r="1104" spans="1:15" ht="15.75">
      <c r="A1104" s="3" t="s">
        <v>42</v>
      </c>
      <c r="B1104" s="38">
        <v>0.027175925925925926</v>
      </c>
      <c r="D1104" s="46">
        <v>6</v>
      </c>
      <c r="E1104" s="19" t="s">
        <v>10</v>
      </c>
      <c r="F1104" s="32" t="s">
        <v>111</v>
      </c>
      <c r="G1104" s="31" t="s">
        <v>191</v>
      </c>
      <c r="H1104" s="30">
        <v>1755</v>
      </c>
      <c r="I1104" s="24">
        <v>29090</v>
      </c>
      <c r="J1104" s="47">
        <v>40461</v>
      </c>
      <c r="K1104" s="15">
        <f>DATEDIF(I1104,J1104,"Y")</f>
        <v>31</v>
      </c>
      <c r="L1104" s="16" t="str">
        <f>VLOOKUP(YEAR(I1104),Categorias!A:B,2,0)</f>
        <v>SENIOR</v>
      </c>
      <c r="M1104" s="28">
        <v>10500</v>
      </c>
      <c r="N1104" s="4" t="s">
        <v>494</v>
      </c>
      <c r="O1104" s="20">
        <f>COUNTIF($H$3:$H$19475,H1104)</f>
        <v>16</v>
      </c>
    </row>
    <row r="1105" spans="1:15" ht="15.75">
      <c r="A1105" s="3" t="s">
        <v>42</v>
      </c>
      <c r="B1105" s="58">
        <v>0.02753472222222222</v>
      </c>
      <c r="D1105" s="29">
        <v>19</v>
      </c>
      <c r="E1105" s="19" t="s">
        <v>10</v>
      </c>
      <c r="F1105" s="32" t="s">
        <v>111</v>
      </c>
      <c r="G1105" s="31" t="s">
        <v>191</v>
      </c>
      <c r="H1105" s="30">
        <v>1755</v>
      </c>
      <c r="I1105" s="24">
        <v>29090</v>
      </c>
      <c r="J1105" s="47">
        <v>40216</v>
      </c>
      <c r="K1105" s="15">
        <f>DATEDIF(I1105,J1105,"Y")</f>
        <v>30</v>
      </c>
      <c r="L1105" s="16" t="str">
        <f>VLOOKUP(YEAR(I1105),Categorias!A:B,2,0)</f>
        <v>SENIOR</v>
      </c>
      <c r="M1105" s="28">
        <v>11144</v>
      </c>
      <c r="N1105" s="4" t="s">
        <v>294</v>
      </c>
      <c r="O1105" s="20">
        <f>COUNTIF($H$3:$H$19475,H1105)</f>
        <v>16</v>
      </c>
    </row>
    <row r="1106" spans="1:15" s="4" customFormat="1" ht="15.75">
      <c r="A1106" s="3" t="s">
        <v>42</v>
      </c>
      <c r="B1106" s="38">
        <v>0.028449074074074075</v>
      </c>
      <c r="C1106" s="34"/>
      <c r="D1106" s="19" t="s">
        <v>67</v>
      </c>
      <c r="E1106" s="3" t="s">
        <v>10</v>
      </c>
      <c r="F1106" s="30" t="s">
        <v>70</v>
      </c>
      <c r="G1106" s="31" t="s">
        <v>71</v>
      </c>
      <c r="H1106" s="30">
        <v>2868</v>
      </c>
      <c r="I1106" s="47">
        <v>27357</v>
      </c>
      <c r="J1106" s="47">
        <v>40166</v>
      </c>
      <c r="K1106" s="15">
        <f>DATEDIF(I1106,J1106,"Y")</f>
        <v>35</v>
      </c>
      <c r="L1106" s="16" t="s">
        <v>21</v>
      </c>
      <c r="M1106" s="28">
        <v>11000</v>
      </c>
      <c r="N1106" s="4" t="s">
        <v>461</v>
      </c>
      <c r="O1106" s="20">
        <f>COUNTIF($H$3:$H$19475,H1106)</f>
        <v>54</v>
      </c>
    </row>
    <row r="1107" spans="1:15" ht="15.75">
      <c r="A1107" s="3" t="s">
        <v>42</v>
      </c>
      <c r="B1107" s="48">
        <v>0.02939814814814815</v>
      </c>
      <c r="C1107" s="34"/>
      <c r="D1107" s="37" t="s">
        <v>67</v>
      </c>
      <c r="E1107" s="3" t="s">
        <v>10</v>
      </c>
      <c r="F1107" s="30" t="s">
        <v>70</v>
      </c>
      <c r="G1107" s="31" t="s">
        <v>71</v>
      </c>
      <c r="H1107" s="30">
        <v>2868</v>
      </c>
      <c r="I1107" s="47">
        <v>27357</v>
      </c>
      <c r="J1107" s="47">
        <v>40384</v>
      </c>
      <c r="K1107" s="15">
        <f>DATEDIF(I1107,J1107,"Y")</f>
        <v>35</v>
      </c>
      <c r="L1107" s="16" t="str">
        <f>VLOOKUP(YEAR(I1107),Categorias!A:B,2,0)</f>
        <v>VETERANO</v>
      </c>
      <c r="M1107" s="28">
        <v>10600</v>
      </c>
      <c r="N1107" s="4" t="s">
        <v>454</v>
      </c>
      <c r="O1107" s="20">
        <f>COUNTIF($H$3:$H$19475,H1107)</f>
        <v>54</v>
      </c>
    </row>
    <row r="1108" spans="1:15" ht="15.75">
      <c r="A1108" s="15" t="s">
        <v>42</v>
      </c>
      <c r="B1108" s="17">
        <v>0.029791666666666664</v>
      </c>
      <c r="C1108" s="41"/>
      <c r="D1108" s="15">
        <v>19</v>
      </c>
      <c r="E1108" s="15" t="s">
        <v>10</v>
      </c>
      <c r="F1108" s="32" t="s">
        <v>49</v>
      </c>
      <c r="G1108" s="31" t="s">
        <v>50</v>
      </c>
      <c r="H1108" s="32">
        <v>1871</v>
      </c>
      <c r="I1108" s="47">
        <v>25646</v>
      </c>
      <c r="J1108" s="47">
        <v>40384</v>
      </c>
      <c r="K1108" s="15">
        <f>DATEDIF(I1108,J1108,"Y")</f>
        <v>40</v>
      </c>
      <c r="L1108" s="16" t="str">
        <f>VLOOKUP(YEAR(I1108),Categorias!A:B,2,0)</f>
        <v>VETERANO</v>
      </c>
      <c r="M1108" s="28">
        <v>10600</v>
      </c>
      <c r="N1108" s="4" t="s">
        <v>454</v>
      </c>
      <c r="O1108" s="20">
        <f>COUNTIF($H$3:$H$19475,H1108)</f>
        <v>10</v>
      </c>
    </row>
    <row r="1109" spans="1:15" ht="15.75">
      <c r="A1109" s="15" t="s">
        <v>42</v>
      </c>
      <c r="B1109" s="38">
        <v>0.030891203703703702</v>
      </c>
      <c r="C1109" s="41"/>
      <c r="D1109" s="15">
        <v>55</v>
      </c>
      <c r="E1109" s="15" t="s">
        <v>10</v>
      </c>
      <c r="F1109" s="30" t="s">
        <v>133</v>
      </c>
      <c r="G1109" s="31" t="s">
        <v>349</v>
      </c>
      <c r="H1109" s="15">
        <v>3126</v>
      </c>
      <c r="I1109" s="47">
        <v>23292</v>
      </c>
      <c r="J1109" s="47">
        <v>40376</v>
      </c>
      <c r="K1109" s="15">
        <f>DATEDIF(I1109,J1109,"Y")</f>
        <v>46</v>
      </c>
      <c r="L1109" s="16" t="str">
        <f>VLOOKUP(YEAR(I1109),Categorias!A:B,2,0)</f>
        <v>VETERANO</v>
      </c>
      <c r="M1109" s="28">
        <v>7777</v>
      </c>
      <c r="N1109" s="4" t="s">
        <v>453</v>
      </c>
      <c r="O1109" s="20">
        <f>COUNTIF($H$3:$H$19475,H1109)</f>
        <v>4</v>
      </c>
    </row>
    <row r="1110" spans="1:15" ht="15.75">
      <c r="A1110" s="15" t="s">
        <v>42</v>
      </c>
      <c r="B1110" s="38">
        <v>0.030891203703703702</v>
      </c>
      <c r="C1110" s="34"/>
      <c r="D1110" s="35">
        <v>56</v>
      </c>
      <c r="E1110" s="3" t="s">
        <v>10</v>
      </c>
      <c r="F1110" s="32" t="s">
        <v>31</v>
      </c>
      <c r="G1110" s="37" t="s">
        <v>32</v>
      </c>
      <c r="H1110" s="33">
        <v>1173</v>
      </c>
      <c r="I1110" s="36">
        <v>21377</v>
      </c>
      <c r="J1110" s="47">
        <v>40376</v>
      </c>
      <c r="K1110" s="15">
        <f>DATEDIF(I1110,J1110,"Y")</f>
        <v>52</v>
      </c>
      <c r="L1110" s="16" t="str">
        <f>VLOOKUP(YEAR(I1110),Categorias!A:B,2,0)</f>
        <v>VETERANO</v>
      </c>
      <c r="M1110" s="28">
        <v>7777</v>
      </c>
      <c r="N1110" s="4" t="s">
        <v>453</v>
      </c>
      <c r="O1110" s="20">
        <f>COUNTIF($H$3:$H$19475,H1110)</f>
        <v>24</v>
      </c>
    </row>
    <row r="1111" spans="1:15" ht="15.75">
      <c r="A1111" s="3" t="s">
        <v>42</v>
      </c>
      <c r="B1111" s="58">
        <v>0.03175925925925926</v>
      </c>
      <c r="C1111" s="41"/>
      <c r="D1111" s="46">
        <v>128</v>
      </c>
      <c r="E1111" s="15" t="s">
        <v>10</v>
      </c>
      <c r="F1111" s="32" t="s">
        <v>75</v>
      </c>
      <c r="G1111" s="31" t="s">
        <v>139</v>
      </c>
      <c r="H1111" s="15">
        <v>2240</v>
      </c>
      <c r="I1111" s="47">
        <v>30387</v>
      </c>
      <c r="J1111" s="47">
        <v>40216</v>
      </c>
      <c r="K1111" s="15">
        <f>DATEDIF(I1111,J1111,"Y")</f>
        <v>26</v>
      </c>
      <c r="L1111" s="16" t="str">
        <f>VLOOKUP(YEAR(I1111),Categorias!A:B,2,0)</f>
        <v>SENIOR</v>
      </c>
      <c r="M1111" s="28">
        <v>11144</v>
      </c>
      <c r="N1111" s="4" t="s">
        <v>294</v>
      </c>
      <c r="O1111" s="20">
        <f>COUNTIF($H$3:$H$19475,H1111)</f>
        <v>6</v>
      </c>
    </row>
    <row r="1112" spans="1:15" ht="15.75">
      <c r="A1112" s="3" t="s">
        <v>42</v>
      </c>
      <c r="B1112" s="58">
        <v>0.031956018518518516</v>
      </c>
      <c r="C1112" s="62"/>
      <c r="D1112" s="19">
        <v>140</v>
      </c>
      <c r="E1112" s="3" t="s">
        <v>10</v>
      </c>
      <c r="F1112" s="32" t="s">
        <v>54</v>
      </c>
      <c r="G1112" s="37" t="s">
        <v>216</v>
      </c>
      <c r="H1112" s="33">
        <v>4066</v>
      </c>
      <c r="I1112" s="36">
        <v>19588</v>
      </c>
      <c r="J1112" s="47">
        <v>40216</v>
      </c>
      <c r="K1112" s="15">
        <f>DATEDIF(I1112,J1112,"Y")</f>
        <v>56</v>
      </c>
      <c r="L1112" s="16" t="str">
        <f>VLOOKUP(YEAR(I1112),Categorias!A:B,2,0)</f>
        <v>VETERANO</v>
      </c>
      <c r="M1112" s="28">
        <v>11144</v>
      </c>
      <c r="N1112" s="4" t="s">
        <v>294</v>
      </c>
      <c r="O1112" s="20">
        <f>COUNTIF($H$3:$H$19475,H1112)</f>
        <v>7</v>
      </c>
    </row>
    <row r="1113" spans="1:15" s="4" customFormat="1" ht="15.75">
      <c r="A1113" s="3" t="s">
        <v>42</v>
      </c>
      <c r="B1113" s="58">
        <v>0.03197916666666666</v>
      </c>
      <c r="C1113" s="41"/>
      <c r="D1113" s="46">
        <v>147</v>
      </c>
      <c r="E1113" s="15" t="s">
        <v>10</v>
      </c>
      <c r="F1113" s="32" t="s">
        <v>248</v>
      </c>
      <c r="G1113" s="31" t="s">
        <v>249</v>
      </c>
      <c r="H1113" s="32">
        <v>3134</v>
      </c>
      <c r="I1113" s="47">
        <v>28353</v>
      </c>
      <c r="J1113" s="47">
        <v>40216</v>
      </c>
      <c r="K1113" s="15">
        <f>DATEDIF(I1113,J1113,"Y")</f>
        <v>32</v>
      </c>
      <c r="L1113" s="16" t="str">
        <f>VLOOKUP(YEAR(I1113),Categorias!A:B,2,0)</f>
        <v>SENIOR</v>
      </c>
      <c r="M1113" s="28">
        <v>11144</v>
      </c>
      <c r="N1113" s="4" t="s">
        <v>294</v>
      </c>
      <c r="O1113" s="20">
        <f>COUNTIF($H$3:$H$19475,H1113)</f>
        <v>5</v>
      </c>
    </row>
    <row r="1114" spans="1:15" ht="15.75">
      <c r="A1114" s="3" t="s">
        <v>42</v>
      </c>
      <c r="B1114" s="58">
        <v>0.03243055555555556</v>
      </c>
      <c r="D1114" s="19">
        <v>177</v>
      </c>
      <c r="E1114" s="15" t="s">
        <v>10</v>
      </c>
      <c r="F1114" s="30" t="s">
        <v>33</v>
      </c>
      <c r="G1114" s="31" t="s">
        <v>34</v>
      </c>
      <c r="H1114" s="32">
        <v>9332</v>
      </c>
      <c r="I1114" s="25">
        <v>26352</v>
      </c>
      <c r="J1114" s="47">
        <v>40216</v>
      </c>
      <c r="K1114" s="15">
        <f>DATEDIF(I1114,J1114,"Y")</f>
        <v>37</v>
      </c>
      <c r="L1114" s="16" t="str">
        <f>VLOOKUP(YEAR(I1114),Categorias!A:B,2,0)</f>
        <v>VETERANO</v>
      </c>
      <c r="M1114" s="28">
        <v>11144</v>
      </c>
      <c r="N1114" s="4" t="s">
        <v>294</v>
      </c>
      <c r="O1114" s="20">
        <f>COUNTIF($H$3:$H$19475,H1114)</f>
        <v>14</v>
      </c>
    </row>
    <row r="1115" spans="1:15" s="50" customFormat="1" ht="15.75">
      <c r="A1115" s="15" t="s">
        <v>42</v>
      </c>
      <c r="B1115" s="38">
        <v>0.0330787037037037</v>
      </c>
      <c r="C1115" s="23"/>
      <c r="D1115" s="19">
        <v>3</v>
      </c>
      <c r="E1115" s="15" t="s">
        <v>43</v>
      </c>
      <c r="F1115" s="30" t="s">
        <v>207</v>
      </c>
      <c r="G1115" s="30" t="s">
        <v>208</v>
      </c>
      <c r="H1115" s="19">
        <v>9335</v>
      </c>
      <c r="I1115" s="25">
        <v>21606</v>
      </c>
      <c r="J1115" s="47">
        <v>40376</v>
      </c>
      <c r="K1115" s="15">
        <f>DATEDIF(I1115,J1115,"Y")</f>
        <v>51</v>
      </c>
      <c r="L1115" s="16" t="str">
        <f>VLOOKUP(YEAR(I1115),Categorias!A:B,2,0)</f>
        <v>VETERANO</v>
      </c>
      <c r="M1115" s="28">
        <v>7777</v>
      </c>
      <c r="N1115" s="4" t="s">
        <v>453</v>
      </c>
      <c r="O1115" s="20">
        <f>COUNTIF($H$3:$H$19475,H1115)</f>
        <v>15</v>
      </c>
    </row>
    <row r="1116" spans="1:15" ht="15.75">
      <c r="A1116" s="15" t="s">
        <v>42</v>
      </c>
      <c r="B1116" s="38">
        <v>0.03353009259259259</v>
      </c>
      <c r="C1116" s="41"/>
      <c r="D1116" s="19">
        <v>5</v>
      </c>
      <c r="E1116" s="19" t="s">
        <v>43</v>
      </c>
      <c r="F1116" s="32" t="s">
        <v>137</v>
      </c>
      <c r="G1116" s="31" t="s">
        <v>138</v>
      </c>
      <c r="H1116" s="15">
        <v>7093</v>
      </c>
      <c r="I1116" s="47">
        <v>23726</v>
      </c>
      <c r="J1116" s="47">
        <v>40376</v>
      </c>
      <c r="K1116" s="15">
        <f>DATEDIF(I1116,J1116,"Y")</f>
        <v>45</v>
      </c>
      <c r="L1116" s="16" t="str">
        <f>VLOOKUP(YEAR(I1116),Categorias!A:B,2,0)</f>
        <v>VETERANO</v>
      </c>
      <c r="M1116" s="28">
        <v>7777</v>
      </c>
      <c r="N1116" s="4" t="s">
        <v>453</v>
      </c>
      <c r="O1116" s="20">
        <f>COUNTIF($H$3:$H$19475,H1116)</f>
        <v>13</v>
      </c>
    </row>
    <row r="1117" spans="1:15" ht="15.75">
      <c r="A1117" s="3" t="s">
        <v>42</v>
      </c>
      <c r="B1117" s="58">
        <v>0.034074074074074076</v>
      </c>
      <c r="C1117" s="41"/>
      <c r="D1117" s="19">
        <v>275</v>
      </c>
      <c r="E1117" s="15" t="s">
        <v>10</v>
      </c>
      <c r="F1117" s="32" t="s">
        <v>151</v>
      </c>
      <c r="G1117" s="31" t="s">
        <v>148</v>
      </c>
      <c r="H1117" s="33">
        <v>8262</v>
      </c>
      <c r="I1117" s="47">
        <v>27636</v>
      </c>
      <c r="J1117" s="47">
        <v>40216</v>
      </c>
      <c r="K1117" s="15">
        <f>DATEDIF(I1117,J1117,"Y")</f>
        <v>34</v>
      </c>
      <c r="L1117" s="16" t="str">
        <f>VLOOKUP(YEAR(I1117),Categorias!A:B,2,0)</f>
        <v>VETERANO</v>
      </c>
      <c r="M1117" s="28">
        <v>11144</v>
      </c>
      <c r="N1117" s="4" t="s">
        <v>294</v>
      </c>
      <c r="O1117" s="20">
        <f>COUNTIF($H$3:$H$19475,H1117)</f>
        <v>12</v>
      </c>
    </row>
    <row r="1118" spans="1:15" s="50" customFormat="1" ht="15.75">
      <c r="A1118" s="3" t="s">
        <v>42</v>
      </c>
      <c r="B1118" s="38">
        <v>0.03408564814814815</v>
      </c>
      <c r="C1118" s="62"/>
      <c r="D1118" s="29">
        <v>93</v>
      </c>
      <c r="E1118" s="3" t="s">
        <v>10</v>
      </c>
      <c r="F1118" s="30" t="s">
        <v>147</v>
      </c>
      <c r="G1118" s="31" t="s">
        <v>148</v>
      </c>
      <c r="H1118" s="64">
        <v>2809</v>
      </c>
      <c r="I1118" s="47">
        <v>29448</v>
      </c>
      <c r="J1118" s="47">
        <v>40461</v>
      </c>
      <c r="K1118" s="15">
        <f>DATEDIF(I1118,J1118,"Y")</f>
        <v>30</v>
      </c>
      <c r="L1118" s="16" t="str">
        <f>VLOOKUP(YEAR(I1118),Categorias!A:B,2,0)</f>
        <v>SENIOR</v>
      </c>
      <c r="M1118" s="28">
        <v>10500</v>
      </c>
      <c r="N1118" s="4" t="s">
        <v>494</v>
      </c>
      <c r="O1118" s="20">
        <f>COUNTIF($H$3:$H$19475,H1118)</f>
        <v>11</v>
      </c>
    </row>
    <row r="1119" spans="1:15" ht="15.75">
      <c r="A1119" s="15" t="s">
        <v>42</v>
      </c>
      <c r="B1119" s="17">
        <v>0.03417824074074074</v>
      </c>
      <c r="D1119" s="19">
        <v>39</v>
      </c>
      <c r="E1119" s="15" t="s">
        <v>10</v>
      </c>
      <c r="F1119" s="30" t="s">
        <v>60</v>
      </c>
      <c r="G1119" s="31" t="s">
        <v>178</v>
      </c>
      <c r="H1119" s="19">
        <v>8785</v>
      </c>
      <c r="I1119" s="25">
        <v>28381</v>
      </c>
      <c r="J1119" s="47">
        <v>40384</v>
      </c>
      <c r="K1119" s="15">
        <f>DATEDIF(I1119,J1119,"Y")</f>
        <v>32</v>
      </c>
      <c r="L1119" s="16" t="str">
        <f>VLOOKUP(YEAR(I1119),Categorias!A:B,2,0)</f>
        <v>SENIOR</v>
      </c>
      <c r="M1119" s="28">
        <v>10600</v>
      </c>
      <c r="N1119" s="4" t="s">
        <v>454</v>
      </c>
      <c r="O1119" s="20">
        <f>COUNTIF($H$3:$H$19475,H1119)</f>
        <v>7</v>
      </c>
    </row>
    <row r="1120" spans="1:15" ht="15.75">
      <c r="A1120" s="3" t="s">
        <v>42</v>
      </c>
      <c r="B1120" s="38">
        <v>0.03454861111111111</v>
      </c>
      <c r="C1120" s="34"/>
      <c r="D1120" s="19" t="s">
        <v>67</v>
      </c>
      <c r="E1120" s="3" t="s">
        <v>10</v>
      </c>
      <c r="F1120" s="30" t="s">
        <v>70</v>
      </c>
      <c r="G1120" s="31" t="s">
        <v>71</v>
      </c>
      <c r="H1120" s="30">
        <v>2868</v>
      </c>
      <c r="I1120" s="47">
        <v>27357</v>
      </c>
      <c r="J1120" s="47">
        <v>40166</v>
      </c>
      <c r="K1120" s="15">
        <f>DATEDIF(I1120,J1120,"Y")</f>
        <v>35</v>
      </c>
      <c r="L1120" s="16" t="str">
        <f>VLOOKUP(YEAR(I1120),Categorias!A:B,2,0)</f>
        <v>VETERANO</v>
      </c>
      <c r="M1120" s="28">
        <v>12000</v>
      </c>
      <c r="N1120" s="4" t="s">
        <v>401</v>
      </c>
      <c r="O1120" s="20">
        <f>COUNTIF($H$3:$H$19475,H1120)</f>
        <v>54</v>
      </c>
    </row>
    <row r="1121" spans="1:15" ht="15.75">
      <c r="A1121" s="3" t="s">
        <v>42</v>
      </c>
      <c r="B1121" s="58">
        <v>0.03483796296296296</v>
      </c>
      <c r="C1121" s="41"/>
      <c r="D1121" s="46">
        <v>351</v>
      </c>
      <c r="E1121" s="15" t="s">
        <v>10</v>
      </c>
      <c r="F1121" s="32" t="s">
        <v>133</v>
      </c>
      <c r="G1121" s="31" t="s">
        <v>134</v>
      </c>
      <c r="H1121" s="19">
        <v>1900</v>
      </c>
      <c r="I1121" s="47">
        <v>22368</v>
      </c>
      <c r="J1121" s="47">
        <v>40216</v>
      </c>
      <c r="K1121" s="15">
        <f>DATEDIF(I1121,J1121,"Y")</f>
        <v>48</v>
      </c>
      <c r="L1121" s="16" t="str">
        <f>VLOOKUP(YEAR(I1121),Categorias!A:B,2,0)</f>
        <v>VETERANO</v>
      </c>
      <c r="M1121" s="28">
        <v>11144</v>
      </c>
      <c r="N1121" s="4" t="s">
        <v>294</v>
      </c>
      <c r="O1121" s="20">
        <f>COUNTIF($H$3:$H$19475,H1121)</f>
        <v>19</v>
      </c>
    </row>
    <row r="1122" spans="1:15" s="50" customFormat="1" ht="15.75">
      <c r="A1122" s="3" t="s">
        <v>42</v>
      </c>
      <c r="B1122" s="58">
        <v>0.0349537037037037</v>
      </c>
      <c r="C1122" s="41"/>
      <c r="D1122" s="46">
        <v>368</v>
      </c>
      <c r="E1122" s="15" t="s">
        <v>43</v>
      </c>
      <c r="F1122" s="32" t="s">
        <v>44</v>
      </c>
      <c r="G1122" s="31" t="s">
        <v>45</v>
      </c>
      <c r="H1122" s="32">
        <v>1487</v>
      </c>
      <c r="I1122" s="47">
        <v>27798</v>
      </c>
      <c r="J1122" s="47">
        <v>40216</v>
      </c>
      <c r="K1122" s="15">
        <f>DATEDIF(I1122,J1122,"Y")</f>
        <v>33</v>
      </c>
      <c r="L1122" s="16" t="str">
        <f>VLOOKUP(YEAR(I1122),Categorias!A:B,2,0)</f>
        <v>SENIOR</v>
      </c>
      <c r="M1122" s="28">
        <v>11144</v>
      </c>
      <c r="N1122" s="4" t="s">
        <v>294</v>
      </c>
      <c r="O1122" s="20">
        <f>COUNTIF($H$3:$H$19475,H1122)</f>
        <v>13</v>
      </c>
    </row>
    <row r="1123" spans="1:15" ht="15.75">
      <c r="A1123" s="3" t="s">
        <v>42</v>
      </c>
      <c r="B1123" s="58">
        <v>0.035069444444444445</v>
      </c>
      <c r="C1123" s="34"/>
      <c r="D1123" s="35">
        <v>369</v>
      </c>
      <c r="E1123" s="3" t="s">
        <v>10</v>
      </c>
      <c r="F1123" s="32" t="s">
        <v>31</v>
      </c>
      <c r="G1123" s="37" t="s">
        <v>32</v>
      </c>
      <c r="H1123" s="33">
        <v>1173</v>
      </c>
      <c r="I1123" s="36">
        <v>21377</v>
      </c>
      <c r="J1123" s="47">
        <v>40216</v>
      </c>
      <c r="K1123" s="15">
        <f>DATEDIF(I1123,J1123,"Y")</f>
        <v>51</v>
      </c>
      <c r="L1123" s="16" t="str">
        <f>VLOOKUP(YEAR(I1123),Categorias!A:B,2,0)</f>
        <v>VETERANO</v>
      </c>
      <c r="M1123" s="28">
        <v>11144</v>
      </c>
      <c r="N1123" s="4" t="s">
        <v>294</v>
      </c>
      <c r="O1123" s="20">
        <f>COUNTIF($H$3:$H$19475,H1123)</f>
        <v>24</v>
      </c>
    </row>
    <row r="1124" spans="1:15" ht="15.75">
      <c r="A1124" s="3" t="s">
        <v>42</v>
      </c>
      <c r="B1124" s="38">
        <v>0.035625</v>
      </c>
      <c r="C1124" s="41"/>
      <c r="D1124" s="46">
        <v>107</v>
      </c>
      <c r="E1124" s="15" t="s">
        <v>10</v>
      </c>
      <c r="F1124" s="32" t="s">
        <v>151</v>
      </c>
      <c r="G1124" s="31" t="s">
        <v>148</v>
      </c>
      <c r="H1124" s="33">
        <v>8262</v>
      </c>
      <c r="I1124" s="47">
        <v>27636</v>
      </c>
      <c r="J1124" s="47">
        <v>40461</v>
      </c>
      <c r="K1124" s="15">
        <f>DATEDIF(I1124,J1124,"Y")</f>
        <v>35</v>
      </c>
      <c r="L1124" s="16" t="str">
        <f>VLOOKUP(YEAR(I1124),Categorias!A:B,2,0)</f>
        <v>VETERANO</v>
      </c>
      <c r="M1124" s="28">
        <v>10500</v>
      </c>
      <c r="N1124" s="4" t="s">
        <v>494</v>
      </c>
      <c r="O1124" s="20">
        <f>COUNTIF($H$3:$H$19475,H1124)</f>
        <v>12</v>
      </c>
    </row>
    <row r="1125" spans="1:15" ht="15.75">
      <c r="A1125" s="3" t="s">
        <v>42</v>
      </c>
      <c r="B1125" s="58">
        <v>0.03587962962962963</v>
      </c>
      <c r="C1125" s="62"/>
      <c r="D1125" s="35">
        <v>454</v>
      </c>
      <c r="E1125" s="3" t="s">
        <v>10</v>
      </c>
      <c r="F1125" s="53" t="s">
        <v>165</v>
      </c>
      <c r="G1125" s="53" t="s">
        <v>166</v>
      </c>
      <c r="H1125" s="32">
        <v>9134</v>
      </c>
      <c r="I1125" s="65">
        <v>21934</v>
      </c>
      <c r="J1125" s="47">
        <v>40216</v>
      </c>
      <c r="K1125" s="15">
        <f>DATEDIF(I1125,J1125,"Y")</f>
        <v>50</v>
      </c>
      <c r="L1125" s="16" t="str">
        <f>VLOOKUP(YEAR(I1125),Categorias!A:B,2,0)</f>
        <v>VETERANO</v>
      </c>
      <c r="M1125" s="28">
        <v>11144</v>
      </c>
      <c r="N1125" s="4" t="s">
        <v>294</v>
      </c>
      <c r="O1125" s="20">
        <f>COUNTIF($H$3:$H$19475,H1125)</f>
        <v>10</v>
      </c>
    </row>
    <row r="1126" spans="1:15" ht="15.75">
      <c r="A1126" s="3" t="s">
        <v>42</v>
      </c>
      <c r="B1126" s="38">
        <v>0.0362037037037037</v>
      </c>
      <c r="C1126" s="62"/>
      <c r="D1126" s="29">
        <v>159</v>
      </c>
      <c r="E1126" s="15" t="s">
        <v>10</v>
      </c>
      <c r="F1126" s="56" t="s">
        <v>66</v>
      </c>
      <c r="G1126" s="56" t="s">
        <v>222</v>
      </c>
      <c r="H1126" s="19">
        <v>9334</v>
      </c>
      <c r="I1126" s="25">
        <v>31173</v>
      </c>
      <c r="J1126" s="47">
        <v>40461</v>
      </c>
      <c r="K1126" s="15">
        <f>DATEDIF(I1126,J1126,"Y")</f>
        <v>25</v>
      </c>
      <c r="L1126" s="16" t="str">
        <f>VLOOKUP(YEAR(I1126),Categorias!A:B,2,0)</f>
        <v>SENIOR</v>
      </c>
      <c r="M1126" s="28">
        <v>10500</v>
      </c>
      <c r="N1126" s="4" t="s">
        <v>494</v>
      </c>
      <c r="O1126" s="20">
        <f>COUNTIF($H$3:$H$19475,H1126)</f>
        <v>3</v>
      </c>
    </row>
    <row r="1127" spans="1:15" ht="15.75">
      <c r="A1127" s="3" t="s">
        <v>42</v>
      </c>
      <c r="B1127" s="58">
        <v>0.03706018518518519</v>
      </c>
      <c r="D1127" s="19">
        <v>1</v>
      </c>
      <c r="E1127" s="15" t="s">
        <v>43</v>
      </c>
      <c r="F1127" s="30" t="s">
        <v>207</v>
      </c>
      <c r="G1127" s="30" t="s">
        <v>208</v>
      </c>
      <c r="H1127" s="19">
        <v>9335</v>
      </c>
      <c r="I1127" s="25">
        <v>21606</v>
      </c>
      <c r="J1127" s="47">
        <v>40216</v>
      </c>
      <c r="K1127" s="15">
        <f>DATEDIF(I1127,J1127,"Y")</f>
        <v>50</v>
      </c>
      <c r="L1127" s="16" t="str">
        <f>VLOOKUP(YEAR(I1127),Categorias!A:B,2,0)</f>
        <v>VETERANO</v>
      </c>
      <c r="M1127" s="28">
        <v>11144</v>
      </c>
      <c r="N1127" s="4" t="s">
        <v>294</v>
      </c>
      <c r="O1127" s="20">
        <f>COUNTIF($H$3:$H$19475,H1127)</f>
        <v>15</v>
      </c>
    </row>
    <row r="1128" spans="1:15" ht="15.75">
      <c r="A1128" s="3" t="s">
        <v>42</v>
      </c>
      <c r="B1128" s="58">
        <v>0.03741898148148148</v>
      </c>
      <c r="D1128" s="19">
        <v>643</v>
      </c>
      <c r="E1128" s="15" t="s">
        <v>10</v>
      </c>
      <c r="F1128" s="30" t="s">
        <v>60</v>
      </c>
      <c r="G1128" s="31" t="s">
        <v>178</v>
      </c>
      <c r="H1128" s="19">
        <v>8785</v>
      </c>
      <c r="I1128" s="25">
        <v>28381</v>
      </c>
      <c r="J1128" s="47">
        <v>40216</v>
      </c>
      <c r="K1128" s="15">
        <f>DATEDIF(I1128,J1128,"Y")</f>
        <v>32</v>
      </c>
      <c r="L1128" s="16" t="str">
        <f>VLOOKUP(YEAR(I1128),Categorias!A:B,2,0)</f>
        <v>SENIOR</v>
      </c>
      <c r="M1128" s="28">
        <v>11144</v>
      </c>
      <c r="N1128" s="4" t="s">
        <v>294</v>
      </c>
      <c r="O1128" s="20">
        <f>COUNTIF($H$3:$H$19475,H1128)</f>
        <v>7</v>
      </c>
    </row>
    <row r="1129" spans="1:15" ht="15.75">
      <c r="A1129" s="3" t="s">
        <v>42</v>
      </c>
      <c r="B1129" s="58">
        <v>0.037766203703703705</v>
      </c>
      <c r="C1129" s="62"/>
      <c r="D1129" s="19">
        <v>674</v>
      </c>
      <c r="E1129" s="15" t="s">
        <v>10</v>
      </c>
      <c r="F1129" s="56" t="s">
        <v>66</v>
      </c>
      <c r="G1129" s="56" t="s">
        <v>222</v>
      </c>
      <c r="H1129" s="19">
        <v>9334</v>
      </c>
      <c r="I1129" s="25">
        <v>31173</v>
      </c>
      <c r="J1129" s="47">
        <v>40216</v>
      </c>
      <c r="K1129" s="15">
        <f>DATEDIF(I1129,J1129,"Y")</f>
        <v>24</v>
      </c>
      <c r="L1129" s="16" t="str">
        <f>VLOOKUP(YEAR(I1129),Categorias!A:B,2,0)</f>
        <v>SENIOR</v>
      </c>
      <c r="M1129" s="28">
        <v>11144</v>
      </c>
      <c r="N1129" s="4" t="s">
        <v>294</v>
      </c>
      <c r="O1129" s="20">
        <f>COUNTIF($H$3:$H$19475,H1129)</f>
        <v>3</v>
      </c>
    </row>
    <row r="1130" spans="1:15" ht="15.75">
      <c r="A1130" s="3" t="s">
        <v>42</v>
      </c>
      <c r="B1130" s="38">
        <v>0.03796296296296296</v>
      </c>
      <c r="C1130" s="41"/>
      <c r="D1130" s="46">
        <v>199</v>
      </c>
      <c r="E1130" s="15" t="s">
        <v>10</v>
      </c>
      <c r="F1130" s="32" t="s">
        <v>248</v>
      </c>
      <c r="G1130" s="31" t="s">
        <v>249</v>
      </c>
      <c r="H1130" s="32">
        <v>3134</v>
      </c>
      <c r="I1130" s="47">
        <v>28353</v>
      </c>
      <c r="J1130" s="47">
        <v>40461</v>
      </c>
      <c r="K1130" s="15">
        <f>DATEDIF(I1130,J1130,"Y")</f>
        <v>33</v>
      </c>
      <c r="L1130" s="16" t="str">
        <f>VLOOKUP(YEAR(I1130),Categorias!A:B,2,0)</f>
        <v>SENIOR</v>
      </c>
      <c r="M1130" s="28">
        <v>10500</v>
      </c>
      <c r="N1130" s="4" t="s">
        <v>494</v>
      </c>
      <c r="O1130" s="20">
        <f>COUNTIF($H$3:$H$19475,H1130)</f>
        <v>5</v>
      </c>
    </row>
    <row r="1131" spans="1:15" ht="15.75">
      <c r="A1131" s="3" t="s">
        <v>42</v>
      </c>
      <c r="B1131" s="58">
        <v>0.03822916666666667</v>
      </c>
      <c r="C1131" s="41"/>
      <c r="D1131" s="19">
        <v>695</v>
      </c>
      <c r="E1131" s="15" t="s">
        <v>43</v>
      </c>
      <c r="F1131" s="30" t="s">
        <v>176</v>
      </c>
      <c r="G1131" s="31" t="s">
        <v>177</v>
      </c>
      <c r="H1131" s="30">
        <v>2811</v>
      </c>
      <c r="I1131" s="47">
        <v>31411</v>
      </c>
      <c r="J1131" s="47">
        <v>40216</v>
      </c>
      <c r="K1131" s="15">
        <f>DATEDIF(I1131,J1131,"Y")</f>
        <v>24</v>
      </c>
      <c r="L1131" s="16" t="str">
        <f>VLOOKUP(YEAR(I1131),Categorias!A:B,2,0)</f>
        <v>SENIOR</v>
      </c>
      <c r="M1131" s="28">
        <v>11144</v>
      </c>
      <c r="N1131" s="4" t="s">
        <v>294</v>
      </c>
      <c r="O1131" s="20">
        <f>COUNTIF($H$3:$H$19475,H1131)</f>
        <v>13</v>
      </c>
    </row>
    <row r="1132" spans="1:15" ht="15.75">
      <c r="A1132" s="3" t="s">
        <v>42</v>
      </c>
      <c r="B1132" s="38">
        <v>0.03827546296296296</v>
      </c>
      <c r="C1132" s="62"/>
      <c r="D1132" s="29">
        <v>7</v>
      </c>
      <c r="E1132" s="15" t="s">
        <v>10</v>
      </c>
      <c r="F1132" s="32" t="s">
        <v>219</v>
      </c>
      <c r="G1132" s="31" t="s">
        <v>220</v>
      </c>
      <c r="H1132" s="32">
        <v>8259</v>
      </c>
      <c r="I1132" s="47">
        <v>34600</v>
      </c>
      <c r="J1132" s="47">
        <v>40461</v>
      </c>
      <c r="K1132" s="15">
        <f>DATEDIF(I1132,J1132,"Y")</f>
        <v>16</v>
      </c>
      <c r="L1132" s="16" t="str">
        <f>VLOOKUP(YEAR(I1132),Categorias!A:B,2,0)</f>
        <v>JUVENIL</v>
      </c>
      <c r="M1132" s="28">
        <v>10500</v>
      </c>
      <c r="N1132" s="4" t="s">
        <v>494</v>
      </c>
      <c r="O1132" s="20">
        <f>COUNTIF($H$3:$H$19475,H1132)</f>
        <v>4</v>
      </c>
    </row>
    <row r="1133" spans="1:15" ht="15.75">
      <c r="A1133" s="3" t="s">
        <v>42</v>
      </c>
      <c r="B1133" s="38">
        <v>0.0383912037037037</v>
      </c>
      <c r="D1133" s="46">
        <v>212</v>
      </c>
      <c r="E1133" s="15" t="s">
        <v>10</v>
      </c>
      <c r="F1133" s="30" t="s">
        <v>152</v>
      </c>
      <c r="G1133" s="30" t="s">
        <v>153</v>
      </c>
      <c r="H1133" s="19">
        <v>2859</v>
      </c>
      <c r="I1133" s="25">
        <v>30190</v>
      </c>
      <c r="J1133" s="47">
        <v>40461</v>
      </c>
      <c r="K1133" s="15">
        <f>DATEDIF(I1133,J1133,"Y")</f>
        <v>28</v>
      </c>
      <c r="L1133" s="16" t="str">
        <f>VLOOKUP(YEAR(I1133),Categorias!A:B,2,0)</f>
        <v>SENIOR</v>
      </c>
      <c r="M1133" s="28">
        <v>10500</v>
      </c>
      <c r="N1133" s="4" t="s">
        <v>494</v>
      </c>
      <c r="O1133" s="20">
        <f>COUNTIF($H$3:$H$19475,H1133)</f>
        <v>9</v>
      </c>
    </row>
    <row r="1134" spans="1:15" ht="15.75">
      <c r="A1134" s="3" t="s">
        <v>42</v>
      </c>
      <c r="B1134" s="58">
        <v>0.038831018518518515</v>
      </c>
      <c r="C1134" s="62"/>
      <c r="D1134" s="37">
        <v>774</v>
      </c>
      <c r="E1134" s="3" t="s">
        <v>10</v>
      </c>
      <c r="F1134" s="32" t="s">
        <v>283</v>
      </c>
      <c r="G1134" s="31" t="s">
        <v>284</v>
      </c>
      <c r="H1134" s="33">
        <v>3933</v>
      </c>
      <c r="I1134" s="25">
        <v>17677</v>
      </c>
      <c r="J1134" s="47">
        <v>40216</v>
      </c>
      <c r="K1134" s="15">
        <f>DATEDIF(I1134,J1134,"Y")</f>
        <v>61</v>
      </c>
      <c r="L1134" s="16" t="str">
        <f>VLOOKUP(YEAR(I1134),Categorias!A:B,2,0)</f>
        <v>VETERANO</v>
      </c>
      <c r="M1134" s="28">
        <v>11144</v>
      </c>
      <c r="N1134" s="4" t="s">
        <v>294</v>
      </c>
      <c r="O1134" s="20">
        <f>COUNTIF($H$3:$H$19475,H1134)</f>
        <v>6</v>
      </c>
    </row>
    <row r="1135" spans="1:15" ht="15.75">
      <c r="A1135" s="3" t="s">
        <v>42</v>
      </c>
      <c r="B1135" s="58">
        <v>0.039467592592592596</v>
      </c>
      <c r="D1135" s="29">
        <v>840</v>
      </c>
      <c r="E1135" s="15" t="s">
        <v>10</v>
      </c>
      <c r="F1135" s="32" t="s">
        <v>29</v>
      </c>
      <c r="G1135" s="31" t="s">
        <v>30</v>
      </c>
      <c r="H1135" s="19">
        <v>6199</v>
      </c>
      <c r="I1135" s="24">
        <v>20544</v>
      </c>
      <c r="J1135" s="47">
        <v>40216</v>
      </c>
      <c r="K1135" s="15">
        <f>DATEDIF(I1135,J1135,"Y")</f>
        <v>53</v>
      </c>
      <c r="L1135" s="16" t="str">
        <f>VLOOKUP(YEAR(I1135),Categorias!A:B,2,0)</f>
        <v>VETERANO</v>
      </c>
      <c r="M1135" s="28">
        <v>11144</v>
      </c>
      <c r="N1135" s="4" t="s">
        <v>294</v>
      </c>
      <c r="O1135" s="20">
        <f>COUNTIF($H$3:$H$19475,H1135)</f>
        <v>13</v>
      </c>
    </row>
    <row r="1136" spans="1:15" ht="15.75">
      <c r="A1136" s="3" t="s">
        <v>42</v>
      </c>
      <c r="B1136" s="48">
        <v>0.040486111111111105</v>
      </c>
      <c r="C1136" s="34"/>
      <c r="D1136" s="37">
        <v>13</v>
      </c>
      <c r="E1136" s="3" t="s">
        <v>10</v>
      </c>
      <c r="F1136" s="30" t="s">
        <v>70</v>
      </c>
      <c r="G1136" s="31" t="s">
        <v>71</v>
      </c>
      <c r="H1136" s="30">
        <v>2868</v>
      </c>
      <c r="I1136" s="47">
        <v>27357</v>
      </c>
      <c r="J1136" s="47">
        <v>40339</v>
      </c>
      <c r="K1136" s="15">
        <f>DATEDIF(I1136,J1136,"Y")</f>
        <v>35</v>
      </c>
      <c r="L1136" s="16" t="str">
        <f>VLOOKUP(YEAR(I1136),Categorias!A:B,2,0)</f>
        <v>VETERANO</v>
      </c>
      <c r="M1136" s="28">
        <v>14800</v>
      </c>
      <c r="N1136" s="4" t="s">
        <v>392</v>
      </c>
      <c r="O1136" s="20">
        <f>COUNTIF($H$3:$H$19475,H1136)</f>
        <v>54</v>
      </c>
    </row>
    <row r="1137" spans="1:15" ht="15.75">
      <c r="A1137" s="3" t="s">
        <v>42</v>
      </c>
      <c r="B1137" s="49">
        <v>0.044432870370370366</v>
      </c>
      <c r="D1137" s="19">
        <v>1192</v>
      </c>
      <c r="E1137" s="15" t="s">
        <v>10</v>
      </c>
      <c r="F1137" s="32" t="s">
        <v>290</v>
      </c>
      <c r="G1137" s="31" t="s">
        <v>291</v>
      </c>
      <c r="H1137" s="32">
        <v>1477</v>
      </c>
      <c r="I1137" s="25">
        <v>29095</v>
      </c>
      <c r="J1137" s="47">
        <v>40216</v>
      </c>
      <c r="K1137" s="15">
        <f>DATEDIF(I1137,J1137,"Y")</f>
        <v>30</v>
      </c>
      <c r="L1137" s="16" t="str">
        <f>VLOOKUP(YEAR(I1137),Categorias!A:B,2,0)</f>
        <v>SENIOR</v>
      </c>
      <c r="M1137" s="28">
        <v>11144</v>
      </c>
      <c r="N1137" s="4" t="s">
        <v>294</v>
      </c>
      <c r="O1137" s="20">
        <f>COUNTIF($H$3:$H$19475,H1137)</f>
        <v>2</v>
      </c>
    </row>
    <row r="1138" spans="1:15" ht="15.75">
      <c r="A1138" s="3" t="s">
        <v>42</v>
      </c>
      <c r="B1138" s="49">
        <v>0.04614583333333333</v>
      </c>
      <c r="D1138" s="19">
        <v>1267</v>
      </c>
      <c r="E1138" s="30" t="s">
        <v>10</v>
      </c>
      <c r="F1138" s="78" t="s">
        <v>292</v>
      </c>
      <c r="G1138" s="78" t="s">
        <v>293</v>
      </c>
      <c r="H1138" s="30">
        <v>9476</v>
      </c>
      <c r="I1138" s="25">
        <v>18126</v>
      </c>
      <c r="J1138" s="47">
        <v>40216</v>
      </c>
      <c r="K1138" s="15">
        <f>DATEDIF(I1138,J1138,"Y")</f>
        <v>60</v>
      </c>
      <c r="L1138" s="16" t="str">
        <f>VLOOKUP(YEAR(I1138),Categorias!A:B,2,0)</f>
        <v>VETERANO</v>
      </c>
      <c r="M1138" s="28">
        <v>11144</v>
      </c>
      <c r="N1138" s="4" t="s">
        <v>294</v>
      </c>
      <c r="O1138" s="20">
        <f>COUNTIF($H$3:$H$19475,H1138)</f>
        <v>2</v>
      </c>
    </row>
    <row r="1139" spans="1:15" s="50" customFormat="1" ht="15.75">
      <c r="A1139" s="15" t="s">
        <v>42</v>
      </c>
      <c r="B1139" s="49">
        <v>0.048240740740740744</v>
      </c>
      <c r="C1139" s="23"/>
      <c r="D1139" s="29">
        <v>118</v>
      </c>
      <c r="E1139" s="15" t="s">
        <v>10</v>
      </c>
      <c r="F1139" s="32" t="s">
        <v>29</v>
      </c>
      <c r="G1139" s="31" t="s">
        <v>30</v>
      </c>
      <c r="H1139" s="19">
        <v>6199</v>
      </c>
      <c r="I1139" s="24">
        <v>20544</v>
      </c>
      <c r="J1139" s="47">
        <v>40384</v>
      </c>
      <c r="K1139" s="15">
        <f>DATEDIF(I1139,J1139,"Y")</f>
        <v>54</v>
      </c>
      <c r="L1139" s="16" t="str">
        <f>VLOOKUP(YEAR(I1139),Categorias!A:B,2,0)</f>
        <v>VETERANO</v>
      </c>
      <c r="M1139" s="28">
        <v>10600</v>
      </c>
      <c r="N1139" s="4" t="s">
        <v>454</v>
      </c>
      <c r="O1139" s="20">
        <f>COUNTIF($H$3:$H$19475,H1139)</f>
        <v>13</v>
      </c>
    </row>
    <row r="1140" spans="1:15" ht="15.75">
      <c r="A1140" s="15" t="s">
        <v>42</v>
      </c>
      <c r="B1140" s="49">
        <v>0.04825231481481482</v>
      </c>
      <c r="C1140" s="41"/>
      <c r="D1140" s="46">
        <v>299</v>
      </c>
      <c r="E1140" s="15" t="s">
        <v>10</v>
      </c>
      <c r="F1140" s="32" t="s">
        <v>133</v>
      </c>
      <c r="G1140" s="31" t="s">
        <v>134</v>
      </c>
      <c r="H1140" s="19">
        <v>1900</v>
      </c>
      <c r="I1140" s="47">
        <v>22368</v>
      </c>
      <c r="J1140" s="47">
        <v>40384</v>
      </c>
      <c r="K1140" s="15">
        <f>DATEDIF(I1140,J1140,"Y")</f>
        <v>49</v>
      </c>
      <c r="L1140" s="16" t="str">
        <f>VLOOKUP(YEAR(I1140),Categorias!A:B,2,0)</f>
        <v>VETERANO</v>
      </c>
      <c r="M1140" s="28">
        <v>10600</v>
      </c>
      <c r="N1140" s="4" t="s">
        <v>454</v>
      </c>
      <c r="O1140" s="20">
        <f>COUNTIF($H$3:$H$19475,H1140)</f>
        <v>19</v>
      </c>
    </row>
    <row r="1141" spans="1:15" ht="15.75">
      <c r="A1141" s="15" t="s">
        <v>42</v>
      </c>
      <c r="B1141" s="49">
        <v>0.048263888888888884</v>
      </c>
      <c r="C1141" s="41"/>
      <c r="D1141" s="29">
        <v>17</v>
      </c>
      <c r="E1141" s="19" t="s">
        <v>43</v>
      </c>
      <c r="F1141" s="32" t="s">
        <v>137</v>
      </c>
      <c r="G1141" s="31" t="s">
        <v>138</v>
      </c>
      <c r="H1141" s="15">
        <v>7093</v>
      </c>
      <c r="I1141" s="47">
        <v>23726</v>
      </c>
      <c r="J1141" s="47">
        <v>40384</v>
      </c>
      <c r="K1141" s="15">
        <f>DATEDIF(I1141,J1141,"Y")</f>
        <v>45</v>
      </c>
      <c r="L1141" s="16" t="str">
        <f>VLOOKUP(YEAR(I1141),Categorias!A:B,2,0)</f>
        <v>VETERANO</v>
      </c>
      <c r="M1141" s="28">
        <v>10600</v>
      </c>
      <c r="N1141" s="4" t="s">
        <v>454</v>
      </c>
      <c r="O1141" s="20">
        <f>COUNTIF($H$3:$H$19475,H1141)</f>
        <v>13</v>
      </c>
    </row>
    <row r="1142" spans="1:15" ht="15.75">
      <c r="A1142" s="15" t="s">
        <v>42</v>
      </c>
      <c r="B1142" s="49">
        <v>0.04827546296296296</v>
      </c>
      <c r="D1142" s="19">
        <v>18</v>
      </c>
      <c r="E1142" s="15" t="s">
        <v>43</v>
      </c>
      <c r="F1142" s="30" t="s">
        <v>207</v>
      </c>
      <c r="G1142" s="30" t="s">
        <v>208</v>
      </c>
      <c r="H1142" s="19">
        <v>9335</v>
      </c>
      <c r="I1142" s="25">
        <v>21606</v>
      </c>
      <c r="J1142" s="47">
        <v>40384</v>
      </c>
      <c r="K1142" s="15">
        <f>DATEDIF(I1142,J1142,"Y")</f>
        <v>51</v>
      </c>
      <c r="L1142" s="16" t="str">
        <f>VLOOKUP(YEAR(I1142),Categorias!A:B,2,0)</f>
        <v>VETERANO</v>
      </c>
      <c r="M1142" s="28">
        <v>10600</v>
      </c>
      <c r="N1142" s="4" t="s">
        <v>454</v>
      </c>
      <c r="O1142" s="20">
        <f>COUNTIF($H$3:$H$19475,H1142)</f>
        <v>15</v>
      </c>
    </row>
    <row r="1143" spans="1:15" ht="15.75">
      <c r="A1143" s="15" t="s">
        <v>42</v>
      </c>
      <c r="B1143" s="49">
        <v>0.04828703703703704</v>
      </c>
      <c r="C1143" s="34"/>
      <c r="D1143" s="35">
        <v>119</v>
      </c>
      <c r="E1143" s="3" t="s">
        <v>10</v>
      </c>
      <c r="F1143" s="32" t="s">
        <v>31</v>
      </c>
      <c r="G1143" s="37" t="s">
        <v>32</v>
      </c>
      <c r="H1143" s="33">
        <v>1173</v>
      </c>
      <c r="I1143" s="36">
        <v>21377</v>
      </c>
      <c r="J1143" s="47">
        <v>40384</v>
      </c>
      <c r="K1143" s="15">
        <f>DATEDIF(I1143,J1143,"Y")</f>
        <v>52</v>
      </c>
      <c r="L1143" s="16" t="str">
        <f>VLOOKUP(YEAR(I1143),Categorias!A:B,2,0)</f>
        <v>VETERANO</v>
      </c>
      <c r="M1143" s="28">
        <v>10600</v>
      </c>
      <c r="N1143" s="4" t="s">
        <v>454</v>
      </c>
      <c r="O1143" s="20">
        <f>COUNTIF($H$3:$H$19475,H1143)</f>
        <v>24</v>
      </c>
    </row>
    <row r="1144" spans="1:15" ht="15.75">
      <c r="A1144" s="3" t="s">
        <v>42</v>
      </c>
      <c r="B1144" s="49">
        <v>0.049826388888888885</v>
      </c>
      <c r="C1144" s="34"/>
      <c r="D1144" s="35" t="s">
        <v>67</v>
      </c>
      <c r="E1144" s="3" t="s">
        <v>10</v>
      </c>
      <c r="F1144" s="32" t="s">
        <v>31</v>
      </c>
      <c r="G1144" s="37" t="s">
        <v>32</v>
      </c>
      <c r="H1144" s="33">
        <v>1173</v>
      </c>
      <c r="I1144" s="36">
        <v>21377</v>
      </c>
      <c r="J1144" s="47">
        <v>40265</v>
      </c>
      <c r="K1144" s="15">
        <f>DATEDIF(I1144,J1144,"Y")</f>
        <v>51</v>
      </c>
      <c r="L1144" s="16" t="str">
        <f>VLOOKUP(YEAR(I1144),Categorias!A:B,2,0)</f>
        <v>VETERANO</v>
      </c>
      <c r="M1144" s="28">
        <v>14000</v>
      </c>
      <c r="N1144" s="4" t="s">
        <v>414</v>
      </c>
      <c r="O1144" s="20">
        <f>COUNTIF($H$3:$H$19475,H1144)</f>
        <v>24</v>
      </c>
    </row>
    <row r="1145" spans="1:15" ht="15.75">
      <c r="A1145" s="15" t="s">
        <v>42</v>
      </c>
      <c r="B1145" s="45">
        <v>0.07564814814814814</v>
      </c>
      <c r="C1145" s="41"/>
      <c r="D1145" s="46">
        <v>529</v>
      </c>
      <c r="E1145" s="15" t="s">
        <v>43</v>
      </c>
      <c r="F1145" s="32" t="s">
        <v>44</v>
      </c>
      <c r="G1145" s="31" t="s">
        <v>45</v>
      </c>
      <c r="H1145" s="32">
        <v>1487</v>
      </c>
      <c r="I1145" s="47">
        <v>27798</v>
      </c>
      <c r="J1145" s="47">
        <v>40125</v>
      </c>
      <c r="K1145" s="15">
        <f>DATEDIF(I1145,J1145,"Y")</f>
        <v>33</v>
      </c>
      <c r="L1145" s="16" t="str">
        <f>VLOOKUP(YEAR(I1145),Categorias!A:B,2,0)</f>
        <v>SENIOR</v>
      </c>
      <c r="M1145" s="28">
        <v>20000</v>
      </c>
      <c r="N1145" s="4" t="s">
        <v>46</v>
      </c>
      <c r="O1145" s="20">
        <f>COUNTIF($H$3:$H$19475,H1145)</f>
        <v>13</v>
      </c>
    </row>
    <row r="1146" spans="1:15" ht="15.75">
      <c r="A1146" s="3" t="s">
        <v>42</v>
      </c>
      <c r="B1146" s="77">
        <v>0.30765046296296295</v>
      </c>
      <c r="C1146" s="34"/>
      <c r="D1146" s="19">
        <v>94</v>
      </c>
      <c r="E1146" s="3" t="s">
        <v>10</v>
      </c>
      <c r="F1146" s="30" t="s">
        <v>70</v>
      </c>
      <c r="G1146" s="31" t="s">
        <v>71</v>
      </c>
      <c r="H1146" s="30">
        <v>2868</v>
      </c>
      <c r="I1146" s="47">
        <v>27357</v>
      </c>
      <c r="J1146" s="47">
        <v>40313</v>
      </c>
      <c r="K1146" s="15">
        <f>DATEDIF(I1146,J1146,"Y")</f>
        <v>35</v>
      </c>
      <c r="L1146" s="16" t="str">
        <f>VLOOKUP(YEAR(I1146),Categorias!A:B,2,0)</f>
        <v>VETERANO</v>
      </c>
      <c r="M1146" s="28">
        <v>63292</v>
      </c>
      <c r="N1146" s="4" t="s">
        <v>381</v>
      </c>
      <c r="O1146" s="20">
        <f>COUNTIF($H$3:$H$19475,H1146)</f>
        <v>54</v>
      </c>
    </row>
    <row r="1147" spans="1:15" ht="15.75">
      <c r="A1147" s="3" t="s">
        <v>42</v>
      </c>
      <c r="B1147" s="48" t="s">
        <v>129</v>
      </c>
      <c r="C1147" s="41"/>
      <c r="D1147" s="19" t="s">
        <v>67</v>
      </c>
      <c r="E1147" s="15" t="s">
        <v>43</v>
      </c>
      <c r="F1147" s="30" t="s">
        <v>176</v>
      </c>
      <c r="G1147" s="31" t="s">
        <v>177</v>
      </c>
      <c r="H1147" s="30">
        <v>2811</v>
      </c>
      <c r="I1147" s="47">
        <v>31411</v>
      </c>
      <c r="J1147" s="47">
        <v>40349</v>
      </c>
      <c r="K1147" s="15">
        <f>DATEDIF(I1147,J1147,"Y")</f>
        <v>24</v>
      </c>
      <c r="L1147" s="16" t="str">
        <f>VLOOKUP(YEAR(I1147),Categorias!A:B,2,0)</f>
        <v>SENIOR</v>
      </c>
      <c r="M1147" s="92">
        <v>100000</v>
      </c>
      <c r="N1147" s="4" t="s">
        <v>393</v>
      </c>
      <c r="O1147" s="20">
        <f>COUNTIF($H$3:$H$19475,H1147)</f>
        <v>13</v>
      </c>
    </row>
    <row r="1148" spans="1:15" ht="15.75">
      <c r="A1148" s="3" t="s">
        <v>42</v>
      </c>
      <c r="B1148" s="48" t="s">
        <v>129</v>
      </c>
      <c r="C1148" s="34"/>
      <c r="D1148" s="19" t="s">
        <v>67</v>
      </c>
      <c r="E1148" s="3" t="s">
        <v>10</v>
      </c>
      <c r="F1148" s="30" t="s">
        <v>70</v>
      </c>
      <c r="G1148" s="31" t="s">
        <v>71</v>
      </c>
      <c r="H1148" s="30">
        <v>2868</v>
      </c>
      <c r="I1148" s="47">
        <v>27357</v>
      </c>
      <c r="J1148" s="47">
        <v>40349</v>
      </c>
      <c r="K1148" s="15">
        <f>DATEDIF(I1148,J1148,"Y")</f>
        <v>35</v>
      </c>
      <c r="L1148" s="16" t="str">
        <f>VLOOKUP(YEAR(I1148),Categorias!A:B,2,0)</f>
        <v>VETERANO</v>
      </c>
      <c r="M1148" s="92">
        <v>100000</v>
      </c>
      <c r="N1148" s="4" t="s">
        <v>393</v>
      </c>
      <c r="O1148" s="20">
        <f>COUNTIF($H$3:$H$19475,H1148)</f>
        <v>54</v>
      </c>
    </row>
    <row r="1149" spans="1:15" ht="15.75">
      <c r="A1149" s="15" t="s">
        <v>42</v>
      </c>
      <c r="B1149" s="48" t="s">
        <v>73</v>
      </c>
      <c r="C1149" s="34"/>
      <c r="D1149" s="53" t="s">
        <v>67</v>
      </c>
      <c r="E1149" s="53" t="s">
        <v>43</v>
      </c>
      <c r="F1149" s="32" t="s">
        <v>137</v>
      </c>
      <c r="G1149" s="31" t="s">
        <v>138</v>
      </c>
      <c r="H1149" s="15">
        <v>7093</v>
      </c>
      <c r="I1149" s="47">
        <v>23726</v>
      </c>
      <c r="J1149" s="36">
        <v>40139</v>
      </c>
      <c r="K1149" s="15">
        <f>DATEDIF(I1149,J1149,"Y")</f>
        <v>44</v>
      </c>
      <c r="L1149" s="16" t="str">
        <f>VLOOKUP(YEAR(I1149),Categorias!A:B,2,0)</f>
        <v>VETERANO</v>
      </c>
      <c r="M1149" s="28">
        <v>11097</v>
      </c>
      <c r="N1149" s="39" t="s">
        <v>422</v>
      </c>
      <c r="O1149" s="20">
        <f>COUNTIF($H$3:$H$19475,H1149)</f>
        <v>13</v>
      </c>
    </row>
    <row r="1150" spans="1:15" ht="15.75">
      <c r="A1150" s="3" t="s">
        <v>42</v>
      </c>
      <c r="B1150" s="48" t="s">
        <v>73</v>
      </c>
      <c r="C1150" s="34"/>
      <c r="D1150" s="37">
        <v>37</v>
      </c>
      <c r="E1150" s="3" t="s">
        <v>10</v>
      </c>
      <c r="F1150" s="30" t="s">
        <v>70</v>
      </c>
      <c r="G1150" s="31" t="s">
        <v>71</v>
      </c>
      <c r="H1150" s="30">
        <v>2868</v>
      </c>
      <c r="I1150" s="47">
        <v>27357</v>
      </c>
      <c r="J1150" s="36">
        <v>40153</v>
      </c>
      <c r="K1150" s="15">
        <f>DATEDIF(I1150,J1150,"Y")</f>
        <v>35</v>
      </c>
      <c r="L1150" s="16" t="str">
        <f>VLOOKUP(YEAR(I1150),Categorias!A:B,2,0)</f>
        <v>VETERANO</v>
      </c>
      <c r="M1150" s="28">
        <v>9500</v>
      </c>
      <c r="N1150" s="39" t="s">
        <v>156</v>
      </c>
      <c r="O1150" s="20">
        <f>COUNTIF($H$3:$H$19475,H1150)</f>
        <v>54</v>
      </c>
    </row>
    <row r="1151" spans="1:15" ht="15.75">
      <c r="A1151" s="3" t="s">
        <v>42</v>
      </c>
      <c r="B1151" s="48" t="s">
        <v>73</v>
      </c>
      <c r="C1151" s="34"/>
      <c r="D1151" s="19" t="s">
        <v>67</v>
      </c>
      <c r="E1151" s="3" t="s">
        <v>10</v>
      </c>
      <c r="F1151" s="30" t="s">
        <v>70</v>
      </c>
      <c r="G1151" s="31" t="s">
        <v>71</v>
      </c>
      <c r="H1151" s="30">
        <v>2868</v>
      </c>
      <c r="I1151" s="47">
        <v>27357</v>
      </c>
      <c r="J1151" s="47">
        <v>40174</v>
      </c>
      <c r="K1151" s="15">
        <f>DATEDIF(I1151,J1151,"Y")</f>
        <v>35</v>
      </c>
      <c r="L1151" s="16" t="str">
        <f>VLOOKUP(YEAR(I1151),Categorias!A:B,2,0)</f>
        <v>VETERANO</v>
      </c>
      <c r="M1151" s="28">
        <v>7000</v>
      </c>
      <c r="N1151" s="4" t="s">
        <v>212</v>
      </c>
      <c r="O1151" s="20">
        <f>COUNTIF($H$3:$H$19475,H1151)</f>
        <v>54</v>
      </c>
    </row>
    <row r="1152" spans="1:15" s="50" customFormat="1" ht="15.75">
      <c r="A1152" s="3" t="s">
        <v>42</v>
      </c>
      <c r="B1152" s="48" t="s">
        <v>73</v>
      </c>
      <c r="C1152" s="23"/>
      <c r="D1152" s="19">
        <v>1</v>
      </c>
      <c r="E1152" s="15" t="s">
        <v>43</v>
      </c>
      <c r="F1152" s="30" t="s">
        <v>207</v>
      </c>
      <c r="G1152" s="30" t="s">
        <v>208</v>
      </c>
      <c r="H1152" s="19">
        <v>9335</v>
      </c>
      <c r="I1152" s="25">
        <v>21606</v>
      </c>
      <c r="J1152" s="47">
        <v>40174</v>
      </c>
      <c r="K1152" s="15">
        <f>DATEDIF(I1152,J1152,"Y")</f>
        <v>50</v>
      </c>
      <c r="L1152" s="16" t="str">
        <f>VLOOKUP(YEAR(I1152),Categorias!A:B,2,0)</f>
        <v>VETERANO</v>
      </c>
      <c r="M1152" s="28">
        <v>7000</v>
      </c>
      <c r="N1152" s="4" t="s">
        <v>212</v>
      </c>
      <c r="O1152" s="20">
        <f>COUNTIF($H$3:$H$19475,H1152)</f>
        <v>15</v>
      </c>
    </row>
    <row r="1153" spans="1:15" ht="15.75">
      <c r="A1153" s="3" t="s">
        <v>42</v>
      </c>
      <c r="B1153" s="48" t="s">
        <v>73</v>
      </c>
      <c r="C1153" s="34"/>
      <c r="D1153" s="53" t="s">
        <v>67</v>
      </c>
      <c r="E1153" s="3" t="s">
        <v>10</v>
      </c>
      <c r="F1153" s="32" t="s">
        <v>64</v>
      </c>
      <c r="G1153" s="31" t="s">
        <v>65</v>
      </c>
      <c r="H1153" s="32">
        <v>1489</v>
      </c>
      <c r="I1153" s="47">
        <v>33223</v>
      </c>
      <c r="J1153" s="47">
        <v>40174</v>
      </c>
      <c r="K1153" s="15">
        <f>DATEDIF(I1153,J1153,"Y")</f>
        <v>19</v>
      </c>
      <c r="L1153" s="16" t="str">
        <f>VLOOKUP(YEAR(I1153),Categorias!A:B,2,0)</f>
        <v>PROMESA</v>
      </c>
      <c r="M1153" s="28">
        <v>7000</v>
      </c>
      <c r="N1153" s="4" t="s">
        <v>212</v>
      </c>
      <c r="O1153" s="20">
        <f>COUNTIF($H$3:$H$19475,H1153)</f>
        <v>25</v>
      </c>
    </row>
    <row r="1154" spans="1:15" ht="15.75">
      <c r="A1154" s="3" t="s">
        <v>42</v>
      </c>
      <c r="B1154" s="48" t="s">
        <v>73</v>
      </c>
      <c r="C1154" s="41"/>
      <c r="D1154" s="19" t="s">
        <v>67</v>
      </c>
      <c r="E1154" s="15" t="s">
        <v>10</v>
      </c>
      <c r="F1154" s="32" t="s">
        <v>133</v>
      </c>
      <c r="G1154" s="31" t="s">
        <v>134</v>
      </c>
      <c r="H1154" s="19">
        <v>1900</v>
      </c>
      <c r="I1154" s="47">
        <v>22368</v>
      </c>
      <c r="J1154" s="47">
        <v>40174</v>
      </c>
      <c r="K1154" s="15">
        <f>DATEDIF(I1154,J1154,"Y")</f>
        <v>48</v>
      </c>
      <c r="L1154" s="16" t="str">
        <f>VLOOKUP(YEAR(I1154),Categorias!A:B,2,0)</f>
        <v>VETERANO</v>
      </c>
      <c r="M1154" s="28">
        <v>7000</v>
      </c>
      <c r="N1154" s="4" t="s">
        <v>212</v>
      </c>
      <c r="O1154" s="20">
        <f>COUNTIF($H$3:$H$19475,H1154)</f>
        <v>19</v>
      </c>
    </row>
    <row r="1155" spans="1:15" ht="15.75">
      <c r="A1155" s="3" t="s">
        <v>42</v>
      </c>
      <c r="B1155" s="48" t="s">
        <v>73</v>
      </c>
      <c r="D1155" s="19" t="s">
        <v>67</v>
      </c>
      <c r="E1155" s="15" t="s">
        <v>10</v>
      </c>
      <c r="F1155" s="32" t="s">
        <v>29</v>
      </c>
      <c r="G1155" s="31" t="s">
        <v>30</v>
      </c>
      <c r="H1155" s="19">
        <v>6199</v>
      </c>
      <c r="I1155" s="24">
        <v>20544</v>
      </c>
      <c r="J1155" s="47">
        <v>40174</v>
      </c>
      <c r="K1155" s="15">
        <f>DATEDIF(I1155,J1155,"Y")</f>
        <v>53</v>
      </c>
      <c r="L1155" s="16" t="str">
        <f>VLOOKUP(YEAR(I1155),Categorias!A:B,2,0)</f>
        <v>VETERANO</v>
      </c>
      <c r="M1155" s="28">
        <v>7000</v>
      </c>
      <c r="N1155" s="4" t="s">
        <v>212</v>
      </c>
      <c r="O1155" s="20">
        <f>COUNTIF($H$3:$H$19475,H1155)</f>
        <v>13</v>
      </c>
    </row>
    <row r="1156" spans="1:15" ht="15.75">
      <c r="A1156" s="3" t="s">
        <v>42</v>
      </c>
      <c r="B1156" s="48" t="s">
        <v>73</v>
      </c>
      <c r="C1156" s="41"/>
      <c r="D1156" s="19" t="s">
        <v>67</v>
      </c>
      <c r="E1156" s="15" t="s">
        <v>43</v>
      </c>
      <c r="F1156" s="32" t="s">
        <v>44</v>
      </c>
      <c r="G1156" s="31" t="s">
        <v>45</v>
      </c>
      <c r="H1156" s="32">
        <v>1487</v>
      </c>
      <c r="I1156" s="47">
        <v>27798</v>
      </c>
      <c r="J1156" s="47">
        <v>40174</v>
      </c>
      <c r="K1156" s="15">
        <f>DATEDIF(I1156,J1156,"Y")</f>
        <v>33</v>
      </c>
      <c r="L1156" s="16" t="str">
        <f>VLOOKUP(YEAR(I1156),Categorias!A:B,2,0)</f>
        <v>SENIOR</v>
      </c>
      <c r="M1156" s="28">
        <v>7000</v>
      </c>
      <c r="N1156" s="4" t="s">
        <v>212</v>
      </c>
      <c r="O1156" s="20">
        <f>COUNTIF($H$3:$H$19475,H1156)</f>
        <v>13</v>
      </c>
    </row>
    <row r="1157" spans="1:15" ht="15.75">
      <c r="A1157" s="3" t="s">
        <v>42</v>
      </c>
      <c r="B1157" s="48" t="s">
        <v>73</v>
      </c>
      <c r="C1157" s="41"/>
      <c r="D1157" s="19" t="s">
        <v>67</v>
      </c>
      <c r="E1157" s="19" t="s">
        <v>43</v>
      </c>
      <c r="F1157" s="32" t="s">
        <v>137</v>
      </c>
      <c r="G1157" s="31" t="s">
        <v>138</v>
      </c>
      <c r="H1157" s="15">
        <v>7093</v>
      </c>
      <c r="I1157" s="47">
        <v>23726</v>
      </c>
      <c r="J1157" s="47">
        <v>40174</v>
      </c>
      <c r="K1157" s="15">
        <f>DATEDIF(I1157,J1157,"Y")</f>
        <v>45</v>
      </c>
      <c r="L1157" s="16" t="str">
        <f>VLOOKUP(YEAR(I1157),Categorias!A:B,2,0)</f>
        <v>VETERANO</v>
      </c>
      <c r="M1157" s="28">
        <v>7000</v>
      </c>
      <c r="N1157" s="4" t="s">
        <v>212</v>
      </c>
      <c r="O1157" s="20">
        <f>COUNTIF($H$3:$H$19475,H1157)</f>
        <v>13</v>
      </c>
    </row>
    <row r="1158" spans="1:15" ht="15.75">
      <c r="A1158" s="3" t="s">
        <v>42</v>
      </c>
      <c r="B1158" s="48" t="s">
        <v>73</v>
      </c>
      <c r="C1158" s="62"/>
      <c r="D1158" s="19" t="s">
        <v>67</v>
      </c>
      <c r="E1158" s="3" t="s">
        <v>10</v>
      </c>
      <c r="F1158" s="30" t="s">
        <v>147</v>
      </c>
      <c r="G1158" s="31" t="s">
        <v>148</v>
      </c>
      <c r="H1158" s="64">
        <v>2809</v>
      </c>
      <c r="I1158" s="47">
        <v>29448</v>
      </c>
      <c r="J1158" s="47">
        <v>40174</v>
      </c>
      <c r="K1158" s="15">
        <f>DATEDIF(I1158,J1158,"Y")</f>
        <v>29</v>
      </c>
      <c r="L1158" s="16" t="str">
        <f>VLOOKUP(YEAR(I1158),Categorias!A:B,2,0)</f>
        <v>SENIOR</v>
      </c>
      <c r="M1158" s="28">
        <v>7000</v>
      </c>
      <c r="N1158" s="4" t="s">
        <v>212</v>
      </c>
      <c r="O1158" s="20">
        <f>COUNTIF($H$3:$H$19475,H1158)</f>
        <v>11</v>
      </c>
    </row>
    <row r="1159" spans="1:15" ht="15.75">
      <c r="A1159" s="3" t="s">
        <v>42</v>
      </c>
      <c r="B1159" s="48" t="s">
        <v>73</v>
      </c>
      <c r="D1159" s="19" t="s">
        <v>67</v>
      </c>
      <c r="E1159" s="15" t="s">
        <v>43</v>
      </c>
      <c r="F1159" s="30" t="s">
        <v>149</v>
      </c>
      <c r="G1159" s="30" t="s">
        <v>150</v>
      </c>
      <c r="H1159" s="32">
        <v>2852</v>
      </c>
      <c r="I1159" s="25">
        <v>33839</v>
      </c>
      <c r="J1159" s="47">
        <v>40174</v>
      </c>
      <c r="K1159" s="15">
        <f>DATEDIF(I1159,J1159,"Y")</f>
        <v>17</v>
      </c>
      <c r="L1159" s="16" t="str">
        <f>VLOOKUP(YEAR(I1159),Categorias!A:B,2,0)</f>
        <v>JUNIOR</v>
      </c>
      <c r="M1159" s="28">
        <v>7000</v>
      </c>
      <c r="N1159" s="4" t="s">
        <v>212</v>
      </c>
      <c r="O1159" s="20">
        <f>COUNTIF($H$3:$H$19475,H1159)</f>
        <v>12</v>
      </c>
    </row>
    <row r="1160" spans="1:15" ht="15.75">
      <c r="A1160" s="3" t="s">
        <v>42</v>
      </c>
      <c r="B1160" s="48" t="s">
        <v>73</v>
      </c>
      <c r="C1160" s="62"/>
      <c r="D1160" s="19" t="s">
        <v>67</v>
      </c>
      <c r="E1160" s="3" t="s">
        <v>10</v>
      </c>
      <c r="F1160" s="53" t="s">
        <v>165</v>
      </c>
      <c r="G1160" s="53" t="s">
        <v>166</v>
      </c>
      <c r="H1160" s="32">
        <v>9134</v>
      </c>
      <c r="I1160" s="65">
        <v>21934</v>
      </c>
      <c r="J1160" s="47">
        <v>40174</v>
      </c>
      <c r="K1160" s="15">
        <f>DATEDIF(I1160,J1160,"Y")</f>
        <v>49</v>
      </c>
      <c r="L1160" s="16" t="str">
        <f>VLOOKUP(YEAR(I1160),Categorias!A:B,2,0)</f>
        <v>VETERANO</v>
      </c>
      <c r="M1160" s="28">
        <v>7000</v>
      </c>
      <c r="N1160" s="4" t="s">
        <v>212</v>
      </c>
      <c r="O1160" s="20">
        <f>COUNTIF($H$3:$H$19475,H1160)</f>
        <v>10</v>
      </c>
    </row>
    <row r="1161" spans="1:15" ht="15.75">
      <c r="A1161" s="3" t="s">
        <v>42</v>
      </c>
      <c r="B1161" s="48" t="s">
        <v>73</v>
      </c>
      <c r="C1161" s="41"/>
      <c r="D1161" s="19" t="s">
        <v>67</v>
      </c>
      <c r="E1161" s="15" t="s">
        <v>10</v>
      </c>
      <c r="F1161" s="30" t="s">
        <v>144</v>
      </c>
      <c r="G1161" s="30" t="s">
        <v>145</v>
      </c>
      <c r="H1161" s="42">
        <v>3200</v>
      </c>
      <c r="I1161" s="25">
        <v>24092</v>
      </c>
      <c r="J1161" s="47">
        <v>40174</v>
      </c>
      <c r="K1161" s="15">
        <f>DATEDIF(I1161,J1161,"Y")</f>
        <v>44</v>
      </c>
      <c r="L1161" s="16" t="str">
        <f>VLOOKUP(YEAR(I1161),Categorias!A:B,2,0)</f>
        <v>VETERANO</v>
      </c>
      <c r="M1161" s="28">
        <v>7000</v>
      </c>
      <c r="N1161" s="4" t="s">
        <v>212</v>
      </c>
      <c r="O1161" s="20">
        <f>COUNTIF($H$3:$H$19475,H1161)</f>
        <v>17</v>
      </c>
    </row>
    <row r="1162" spans="1:15" ht="15.75">
      <c r="A1162" s="3" t="s">
        <v>42</v>
      </c>
      <c r="B1162" s="48" t="s">
        <v>73</v>
      </c>
      <c r="D1162" s="19" t="s">
        <v>67</v>
      </c>
      <c r="E1162" s="15" t="s">
        <v>10</v>
      </c>
      <c r="F1162" s="30" t="s">
        <v>151</v>
      </c>
      <c r="G1162" s="31" t="s">
        <v>205</v>
      </c>
      <c r="H1162" s="30">
        <v>3332</v>
      </c>
      <c r="I1162" s="47">
        <v>29357</v>
      </c>
      <c r="J1162" s="47">
        <v>40174</v>
      </c>
      <c r="K1162" s="15">
        <f>DATEDIF(I1162,J1162,"Y")</f>
        <v>29</v>
      </c>
      <c r="L1162" s="16" t="str">
        <f>VLOOKUP(YEAR(I1162),Categorias!A:B,2,0)</f>
        <v>SENIOR</v>
      </c>
      <c r="M1162" s="28">
        <v>7000</v>
      </c>
      <c r="N1162" s="4" t="s">
        <v>212</v>
      </c>
      <c r="O1162" s="20">
        <f>COUNTIF($H$3:$H$19475,H1162)</f>
        <v>12</v>
      </c>
    </row>
    <row r="1163" spans="1:15" ht="15.75">
      <c r="A1163" s="3" t="s">
        <v>42</v>
      </c>
      <c r="B1163" s="48" t="s">
        <v>73</v>
      </c>
      <c r="C1163" s="41"/>
      <c r="D1163" s="19" t="s">
        <v>67</v>
      </c>
      <c r="E1163" s="15" t="s">
        <v>10</v>
      </c>
      <c r="F1163" s="32" t="s">
        <v>151</v>
      </c>
      <c r="G1163" s="31" t="s">
        <v>148</v>
      </c>
      <c r="H1163" s="33">
        <v>8262</v>
      </c>
      <c r="I1163" s="47">
        <v>27636</v>
      </c>
      <c r="J1163" s="47">
        <v>40174</v>
      </c>
      <c r="K1163" s="15">
        <f>DATEDIF(I1163,J1163,"Y")</f>
        <v>34</v>
      </c>
      <c r="L1163" s="16" t="str">
        <f>VLOOKUP(YEAR(I1163),Categorias!A:B,2,0)</f>
        <v>VETERANO</v>
      </c>
      <c r="M1163" s="28">
        <v>7000</v>
      </c>
      <c r="N1163" s="4" t="s">
        <v>212</v>
      </c>
      <c r="O1163" s="20">
        <f>COUNTIF($H$3:$H$19475,H1163)</f>
        <v>12</v>
      </c>
    </row>
    <row r="1164" spans="1:15" s="50" customFormat="1" ht="15.75">
      <c r="A1164" s="3" t="s">
        <v>42</v>
      </c>
      <c r="B1164" s="48" t="s">
        <v>73</v>
      </c>
      <c r="C1164" s="41"/>
      <c r="D1164" s="19" t="s">
        <v>67</v>
      </c>
      <c r="E1164" s="15" t="s">
        <v>10</v>
      </c>
      <c r="F1164" s="30" t="s">
        <v>204</v>
      </c>
      <c r="G1164" s="31" t="s">
        <v>329</v>
      </c>
      <c r="H1164" s="30">
        <v>2276</v>
      </c>
      <c r="I1164" s="47">
        <v>33726</v>
      </c>
      <c r="J1164" s="47">
        <v>40174</v>
      </c>
      <c r="K1164" s="15">
        <f>DATEDIF(I1164,J1164,"Y")</f>
        <v>17</v>
      </c>
      <c r="L1164" s="16" t="str">
        <f>VLOOKUP(YEAR(I1164),Categorias!A:B,2,0)</f>
        <v>JUNIOR</v>
      </c>
      <c r="M1164" s="28">
        <v>7000</v>
      </c>
      <c r="N1164" s="4" t="s">
        <v>212</v>
      </c>
      <c r="O1164" s="20">
        <f>COUNTIF($H$3:$H$19475,H1164)</f>
        <v>9</v>
      </c>
    </row>
    <row r="1165" spans="1:15" s="50" customFormat="1" ht="15.75">
      <c r="A1165" s="3" t="s">
        <v>42</v>
      </c>
      <c r="B1165" s="48" t="s">
        <v>73</v>
      </c>
      <c r="C1165" s="34"/>
      <c r="D1165" s="19" t="s">
        <v>67</v>
      </c>
      <c r="E1165" s="3" t="s">
        <v>10</v>
      </c>
      <c r="F1165" s="32" t="s">
        <v>31</v>
      </c>
      <c r="G1165" s="37" t="s">
        <v>32</v>
      </c>
      <c r="H1165" s="33">
        <v>1173</v>
      </c>
      <c r="I1165" s="36">
        <v>21377</v>
      </c>
      <c r="J1165" s="47">
        <v>40174</v>
      </c>
      <c r="K1165" s="15">
        <f>DATEDIF(I1165,J1165,"Y")</f>
        <v>51</v>
      </c>
      <c r="L1165" s="16" t="str">
        <f>VLOOKUP(YEAR(I1165),Categorias!A:B,2,0)</f>
        <v>VETERANO</v>
      </c>
      <c r="M1165" s="28">
        <v>7000</v>
      </c>
      <c r="N1165" s="4" t="s">
        <v>212</v>
      </c>
      <c r="O1165" s="20">
        <f>COUNTIF($H$3:$H$19475,H1165)</f>
        <v>24</v>
      </c>
    </row>
    <row r="1166" spans="1:15" ht="15.75">
      <c r="A1166" s="3" t="s">
        <v>42</v>
      </c>
      <c r="B1166" s="48" t="s">
        <v>73</v>
      </c>
      <c r="C1166" s="34"/>
      <c r="D1166" s="19" t="s">
        <v>67</v>
      </c>
      <c r="E1166" s="3" t="s">
        <v>10</v>
      </c>
      <c r="F1166" s="32" t="s">
        <v>35</v>
      </c>
      <c r="G1166" s="37" t="s">
        <v>36</v>
      </c>
      <c r="H1166" s="32">
        <v>9012</v>
      </c>
      <c r="I1166" s="36">
        <v>28272</v>
      </c>
      <c r="J1166" s="47">
        <v>40174</v>
      </c>
      <c r="K1166" s="15">
        <f>DATEDIF(I1166,J1166,"Y")</f>
        <v>32</v>
      </c>
      <c r="L1166" s="16" t="str">
        <f>VLOOKUP(YEAR(I1166),Categorias!A:B,2,0)</f>
        <v>SENIOR</v>
      </c>
      <c r="M1166" s="28">
        <v>7000</v>
      </c>
      <c r="N1166" s="4" t="s">
        <v>212</v>
      </c>
      <c r="O1166" s="20">
        <f>COUNTIF($H$3:$H$19475,H1166)</f>
        <v>10</v>
      </c>
    </row>
    <row r="1167" spans="1:15" ht="15.75">
      <c r="A1167" s="3" t="s">
        <v>42</v>
      </c>
      <c r="B1167" s="48" t="s">
        <v>73</v>
      </c>
      <c r="D1167" s="19" t="s">
        <v>67</v>
      </c>
      <c r="E1167" s="15" t="s">
        <v>10</v>
      </c>
      <c r="F1167" s="30" t="s">
        <v>60</v>
      </c>
      <c r="G1167" s="31" t="s">
        <v>178</v>
      </c>
      <c r="H1167" s="19">
        <v>8785</v>
      </c>
      <c r="I1167" s="25">
        <v>28381</v>
      </c>
      <c r="J1167" s="47">
        <v>40174</v>
      </c>
      <c r="K1167" s="15">
        <f>DATEDIF(I1167,J1167,"Y")</f>
        <v>32</v>
      </c>
      <c r="L1167" s="16" t="str">
        <f>VLOOKUP(YEAR(I1167),Categorias!A:B,2,0)</f>
        <v>SENIOR</v>
      </c>
      <c r="M1167" s="28">
        <v>7000</v>
      </c>
      <c r="N1167" s="4" t="s">
        <v>212</v>
      </c>
      <c r="O1167" s="20">
        <f>COUNTIF($H$3:$H$19475,H1167)</f>
        <v>7</v>
      </c>
    </row>
    <row r="1168" spans="1:15" ht="15.75">
      <c r="A1168" s="3" t="s">
        <v>42</v>
      </c>
      <c r="B1168" s="48" t="s">
        <v>73</v>
      </c>
      <c r="C1168" s="41"/>
      <c r="D1168" s="19" t="s">
        <v>67</v>
      </c>
      <c r="E1168" s="15" t="s">
        <v>10</v>
      </c>
      <c r="F1168" s="32" t="s">
        <v>173</v>
      </c>
      <c r="G1168" s="31" t="s">
        <v>174</v>
      </c>
      <c r="H1168" s="32">
        <v>1759</v>
      </c>
      <c r="I1168" s="47">
        <v>33379</v>
      </c>
      <c r="J1168" s="47">
        <v>40174</v>
      </c>
      <c r="K1168" s="15">
        <f>DATEDIF(I1168,J1168,"Y")</f>
        <v>18</v>
      </c>
      <c r="L1168" s="16" t="str">
        <f>VLOOKUP(YEAR(I1168),Categorias!A:B,2,0)</f>
        <v>JUNIOR</v>
      </c>
      <c r="M1168" s="28">
        <v>7000</v>
      </c>
      <c r="N1168" s="4" t="s">
        <v>212</v>
      </c>
      <c r="O1168" s="20">
        <f>COUNTIF($H$3:$H$19475,H1168)</f>
        <v>49</v>
      </c>
    </row>
    <row r="1169" spans="1:15" s="50" customFormat="1" ht="15.75">
      <c r="A1169" s="3" t="s">
        <v>42</v>
      </c>
      <c r="B1169" s="48" t="s">
        <v>73</v>
      </c>
      <c r="C1169" s="41"/>
      <c r="D1169" s="19" t="s">
        <v>67</v>
      </c>
      <c r="E1169" s="15" t="s">
        <v>10</v>
      </c>
      <c r="F1169" s="32" t="s">
        <v>68</v>
      </c>
      <c r="G1169" s="31" t="s">
        <v>69</v>
      </c>
      <c r="H1169" s="19">
        <v>3125</v>
      </c>
      <c r="I1169" s="24">
        <v>22830</v>
      </c>
      <c r="J1169" s="47">
        <v>40174</v>
      </c>
      <c r="K1169" s="15">
        <f>DATEDIF(I1169,J1169,"Y")</f>
        <v>47</v>
      </c>
      <c r="L1169" s="16" t="str">
        <f>VLOOKUP(YEAR(I1169),Categorias!A:B,2,0)</f>
        <v>VETERANO</v>
      </c>
      <c r="M1169" s="28">
        <v>7000</v>
      </c>
      <c r="N1169" s="4" t="s">
        <v>212</v>
      </c>
      <c r="O1169" s="20">
        <f>COUNTIF($H$3:$H$19475,H1169)</f>
        <v>9</v>
      </c>
    </row>
    <row r="1170" spans="1:15" ht="15.75">
      <c r="A1170" s="3" t="s">
        <v>42</v>
      </c>
      <c r="B1170" s="48" t="s">
        <v>73</v>
      </c>
      <c r="C1170" s="62"/>
      <c r="D1170" s="19" t="s">
        <v>67</v>
      </c>
      <c r="E1170" s="53" t="s">
        <v>43</v>
      </c>
      <c r="F1170" s="30" t="s">
        <v>135</v>
      </c>
      <c r="G1170" s="31" t="s">
        <v>136</v>
      </c>
      <c r="H1170" s="3">
        <v>7092</v>
      </c>
      <c r="I1170" s="47">
        <v>23641</v>
      </c>
      <c r="J1170" s="47">
        <v>40174</v>
      </c>
      <c r="K1170" s="15">
        <f>DATEDIF(I1170,J1170,"Y")</f>
        <v>45</v>
      </c>
      <c r="L1170" s="16" t="str">
        <f>VLOOKUP(YEAR(I1170),Categorias!A:B,2,0)</f>
        <v>VETERANO</v>
      </c>
      <c r="M1170" s="28">
        <v>7000</v>
      </c>
      <c r="N1170" s="4" t="s">
        <v>212</v>
      </c>
      <c r="O1170" s="20">
        <f>COUNTIF($H$3:$H$19475,H1170)</f>
        <v>6</v>
      </c>
    </row>
    <row r="1171" spans="1:15" ht="15.75">
      <c r="A1171" s="3" t="s">
        <v>42</v>
      </c>
      <c r="B1171" s="48" t="s">
        <v>73</v>
      </c>
      <c r="C1171" s="62"/>
      <c r="D1171" s="19" t="s">
        <v>67</v>
      </c>
      <c r="E1171" s="15" t="s">
        <v>43</v>
      </c>
      <c r="F1171" s="30" t="s">
        <v>213</v>
      </c>
      <c r="G1171" s="31" t="s">
        <v>214</v>
      </c>
      <c r="H1171" s="15">
        <v>508</v>
      </c>
      <c r="I1171" s="47">
        <v>32617</v>
      </c>
      <c r="J1171" s="47">
        <v>40174</v>
      </c>
      <c r="K1171" s="15">
        <f>DATEDIF(I1171,J1171,"Y")</f>
        <v>20</v>
      </c>
      <c r="L1171" s="16" t="str">
        <f>VLOOKUP(YEAR(I1171),Categorias!A:B,2,0)</f>
        <v>PROMESA</v>
      </c>
      <c r="M1171" s="28">
        <v>7000</v>
      </c>
      <c r="N1171" s="4" t="s">
        <v>212</v>
      </c>
      <c r="O1171" s="20">
        <f>COUNTIF($H$3:$H$19475,H1171)</f>
        <v>8</v>
      </c>
    </row>
    <row r="1172" spans="1:15" ht="15.75">
      <c r="A1172" s="3" t="s">
        <v>42</v>
      </c>
      <c r="B1172" s="48" t="s">
        <v>73</v>
      </c>
      <c r="C1172" s="62"/>
      <c r="D1172" s="19" t="s">
        <v>67</v>
      </c>
      <c r="E1172" s="15" t="s">
        <v>10</v>
      </c>
      <c r="F1172" s="32" t="s">
        <v>66</v>
      </c>
      <c r="G1172" s="31" t="s">
        <v>215</v>
      </c>
      <c r="H1172" s="30">
        <v>3128</v>
      </c>
      <c r="I1172" s="47">
        <v>25685</v>
      </c>
      <c r="J1172" s="47">
        <v>40174</v>
      </c>
      <c r="K1172" s="15">
        <f>DATEDIF(I1172,J1172,"Y")</f>
        <v>39</v>
      </c>
      <c r="L1172" s="16" t="str">
        <f>VLOOKUP(YEAR(I1172),Categorias!A:B,2,0)</f>
        <v>VETERANO</v>
      </c>
      <c r="M1172" s="28">
        <v>7000</v>
      </c>
      <c r="N1172" s="4" t="s">
        <v>212</v>
      </c>
      <c r="O1172" s="20">
        <f>COUNTIF($H$3:$H$19475,H1172)</f>
        <v>1</v>
      </c>
    </row>
    <row r="1173" spans="1:15" ht="15.75">
      <c r="A1173" s="3" t="s">
        <v>42</v>
      </c>
      <c r="B1173" s="48" t="s">
        <v>73</v>
      </c>
      <c r="C1173" s="62"/>
      <c r="D1173" s="19" t="s">
        <v>67</v>
      </c>
      <c r="E1173" s="3" t="s">
        <v>10</v>
      </c>
      <c r="F1173" s="32" t="s">
        <v>54</v>
      </c>
      <c r="G1173" s="37" t="s">
        <v>216</v>
      </c>
      <c r="H1173" s="33">
        <v>4066</v>
      </c>
      <c r="I1173" s="36">
        <v>19588</v>
      </c>
      <c r="J1173" s="47">
        <v>40174</v>
      </c>
      <c r="K1173" s="15">
        <f>DATEDIF(I1173,J1173,"Y")</f>
        <v>56</v>
      </c>
      <c r="L1173" s="16" t="str">
        <f>VLOOKUP(YEAR(I1173),Categorias!A:B,2,0)</f>
        <v>VETERANO</v>
      </c>
      <c r="M1173" s="28">
        <v>7000</v>
      </c>
      <c r="N1173" s="4" t="s">
        <v>212</v>
      </c>
      <c r="O1173" s="20">
        <f>COUNTIF($H$3:$H$19475,H1173)</f>
        <v>7</v>
      </c>
    </row>
    <row r="1174" spans="1:15" ht="15.75">
      <c r="A1174" s="3" t="s">
        <v>42</v>
      </c>
      <c r="B1174" s="48" t="s">
        <v>73</v>
      </c>
      <c r="C1174" s="62"/>
      <c r="D1174" s="19" t="s">
        <v>67</v>
      </c>
      <c r="E1174" s="15" t="s">
        <v>10</v>
      </c>
      <c r="F1174" s="32" t="s">
        <v>217</v>
      </c>
      <c r="G1174" s="31" t="s">
        <v>218</v>
      </c>
      <c r="H1174" s="32">
        <v>3139</v>
      </c>
      <c r="I1174" s="47">
        <v>33229</v>
      </c>
      <c r="J1174" s="47">
        <v>40174</v>
      </c>
      <c r="K1174" s="15">
        <f>DATEDIF(I1174,J1174,"Y")</f>
        <v>19</v>
      </c>
      <c r="L1174" s="16" t="str">
        <f>VLOOKUP(YEAR(I1174),Categorias!A:B,2,0)</f>
        <v>PROMESA</v>
      </c>
      <c r="M1174" s="28">
        <v>7000</v>
      </c>
      <c r="N1174" s="4" t="s">
        <v>212</v>
      </c>
      <c r="O1174" s="20">
        <f>COUNTIF($H$3:$H$19475,H1174)</f>
        <v>19</v>
      </c>
    </row>
    <row r="1175" spans="1:15" ht="15.75">
      <c r="A1175" s="3" t="s">
        <v>42</v>
      </c>
      <c r="B1175" s="48" t="s">
        <v>73</v>
      </c>
      <c r="C1175" s="62"/>
      <c r="D1175" s="19" t="s">
        <v>67</v>
      </c>
      <c r="E1175" s="15" t="s">
        <v>10</v>
      </c>
      <c r="F1175" s="32" t="s">
        <v>219</v>
      </c>
      <c r="G1175" s="31" t="s">
        <v>220</v>
      </c>
      <c r="H1175" s="32">
        <v>8259</v>
      </c>
      <c r="I1175" s="47">
        <v>34600</v>
      </c>
      <c r="J1175" s="47">
        <v>40174</v>
      </c>
      <c r="K1175" s="15">
        <f>DATEDIF(I1175,J1175,"Y")</f>
        <v>15</v>
      </c>
      <c r="L1175" s="16" t="str">
        <f>VLOOKUP(YEAR(I1175),Categorias!A:B,2,0)</f>
        <v>JUVENIL</v>
      </c>
      <c r="M1175" s="28">
        <v>7000</v>
      </c>
      <c r="N1175" s="4" t="s">
        <v>212</v>
      </c>
      <c r="O1175" s="20">
        <f>COUNTIF($H$3:$H$19475,H1175)</f>
        <v>4</v>
      </c>
    </row>
    <row r="1176" spans="1:15" ht="15.75">
      <c r="A1176" s="3" t="s">
        <v>42</v>
      </c>
      <c r="B1176" s="48" t="s">
        <v>73</v>
      </c>
      <c r="C1176" s="62"/>
      <c r="D1176" s="19" t="s">
        <v>67</v>
      </c>
      <c r="E1176" s="15" t="s">
        <v>10</v>
      </c>
      <c r="F1176" s="30" t="s">
        <v>66</v>
      </c>
      <c r="G1176" s="43" t="s">
        <v>221</v>
      </c>
      <c r="H1176" s="42">
        <v>7798</v>
      </c>
      <c r="I1176" s="25">
        <v>29105</v>
      </c>
      <c r="J1176" s="47">
        <v>40174</v>
      </c>
      <c r="K1176" s="15">
        <f>DATEDIF(I1176,J1176,"Y")</f>
        <v>30</v>
      </c>
      <c r="L1176" s="16" t="str">
        <f>VLOOKUP(YEAR(I1176),Categorias!A:B,2,0)</f>
        <v>SENIOR</v>
      </c>
      <c r="M1176" s="28">
        <v>7000</v>
      </c>
      <c r="N1176" s="4" t="s">
        <v>212</v>
      </c>
      <c r="O1176" s="20">
        <f>COUNTIF($H$3:$H$19475,H1176)</f>
        <v>1</v>
      </c>
    </row>
    <row r="1177" spans="1:15" ht="15.75">
      <c r="A1177" s="3" t="s">
        <v>42</v>
      </c>
      <c r="B1177" s="48" t="s">
        <v>73</v>
      </c>
      <c r="C1177" s="62"/>
      <c r="D1177" s="19" t="s">
        <v>67</v>
      </c>
      <c r="E1177" s="15" t="s">
        <v>10</v>
      </c>
      <c r="F1177" s="56" t="s">
        <v>66</v>
      </c>
      <c r="G1177" s="56" t="s">
        <v>222</v>
      </c>
      <c r="H1177" s="19">
        <v>9334</v>
      </c>
      <c r="I1177" s="25">
        <v>31173</v>
      </c>
      <c r="J1177" s="47">
        <v>40174</v>
      </c>
      <c r="K1177" s="15">
        <f>DATEDIF(I1177,J1177,"Y")</f>
        <v>24</v>
      </c>
      <c r="L1177" s="16" t="str">
        <f>VLOOKUP(YEAR(I1177),Categorias!A:B,2,0)</f>
        <v>SENIOR</v>
      </c>
      <c r="M1177" s="28">
        <v>7000</v>
      </c>
      <c r="N1177" s="4" t="s">
        <v>212</v>
      </c>
      <c r="O1177" s="20">
        <f>COUNTIF($H$3:$H$19475,H1177)</f>
        <v>3</v>
      </c>
    </row>
    <row r="1178" spans="1:15" ht="15.75">
      <c r="A1178" s="3" t="s">
        <v>42</v>
      </c>
      <c r="B1178" s="48" t="s">
        <v>73</v>
      </c>
      <c r="C1178" s="62"/>
      <c r="D1178" s="19" t="s">
        <v>67</v>
      </c>
      <c r="E1178" s="15" t="s">
        <v>10</v>
      </c>
      <c r="F1178" s="56" t="s">
        <v>144</v>
      </c>
      <c r="G1178" s="56" t="s">
        <v>223</v>
      </c>
      <c r="H1178" s="19">
        <v>9336</v>
      </c>
      <c r="I1178" s="25">
        <v>25380</v>
      </c>
      <c r="J1178" s="47">
        <v>40174</v>
      </c>
      <c r="K1178" s="15">
        <f>DATEDIF(I1178,J1178,"Y")</f>
        <v>40</v>
      </c>
      <c r="L1178" s="16" t="str">
        <f>VLOOKUP(YEAR(I1178),Categorias!A:B,2,0)</f>
        <v>VETERANO</v>
      </c>
      <c r="M1178" s="28">
        <v>7000</v>
      </c>
      <c r="N1178" s="4" t="s">
        <v>212</v>
      </c>
      <c r="O1178" s="20">
        <f>COUNTIF($H$3:$H$19475,H1178)</f>
        <v>4</v>
      </c>
    </row>
    <row r="1179" spans="1:15" ht="15.75">
      <c r="A1179" s="3" t="s">
        <v>42</v>
      </c>
      <c r="B1179" s="48" t="s">
        <v>73</v>
      </c>
      <c r="C1179" s="34"/>
      <c r="D1179" s="35" t="s">
        <v>67</v>
      </c>
      <c r="E1179" s="3" t="s">
        <v>10</v>
      </c>
      <c r="F1179" s="32" t="s">
        <v>31</v>
      </c>
      <c r="G1179" s="37" t="s">
        <v>32</v>
      </c>
      <c r="H1179" s="33">
        <v>1173</v>
      </c>
      <c r="I1179" s="36">
        <v>21377</v>
      </c>
      <c r="J1179" s="47">
        <v>40178</v>
      </c>
      <c r="K1179" s="15">
        <f>DATEDIF(I1179,J1179,"Y")</f>
        <v>51</v>
      </c>
      <c r="L1179" s="16" t="str">
        <f>VLOOKUP(YEAR(I1179),Categorias!A:B,2,0)</f>
        <v>VETERANO</v>
      </c>
      <c r="M1179" s="28">
        <v>7000</v>
      </c>
      <c r="N1179" s="4" t="s">
        <v>209</v>
      </c>
      <c r="O1179" s="20">
        <f>COUNTIF($H$3:$H$19475,H1179)</f>
        <v>24</v>
      </c>
    </row>
    <row r="1180" spans="1:15" ht="15.75">
      <c r="A1180" s="3" t="s">
        <v>42</v>
      </c>
      <c r="B1180" s="48" t="s">
        <v>73</v>
      </c>
      <c r="C1180" s="62"/>
      <c r="D1180" s="35" t="s">
        <v>67</v>
      </c>
      <c r="E1180" s="3" t="s">
        <v>10</v>
      </c>
      <c r="F1180" s="32" t="s">
        <v>29</v>
      </c>
      <c r="G1180" s="31" t="s">
        <v>30</v>
      </c>
      <c r="H1180" s="19">
        <v>6199</v>
      </c>
      <c r="I1180" s="24">
        <v>20544</v>
      </c>
      <c r="J1180" s="47">
        <v>40178</v>
      </c>
      <c r="K1180" s="15">
        <f>DATEDIF(I1180,J1180,"Y")</f>
        <v>53</v>
      </c>
      <c r="L1180" s="16" t="str">
        <f>VLOOKUP(YEAR(I1180),Categorias!A:B,2,0)</f>
        <v>VETERANO</v>
      </c>
      <c r="M1180" s="28">
        <v>7000</v>
      </c>
      <c r="N1180" s="4" t="s">
        <v>209</v>
      </c>
      <c r="O1180" s="20">
        <f>COUNTIF($H$3:$H$19475,H1180)</f>
        <v>13</v>
      </c>
    </row>
    <row r="1181" spans="1:15" ht="15.75">
      <c r="A1181" s="3" t="s">
        <v>42</v>
      </c>
      <c r="B1181" s="48" t="s">
        <v>73</v>
      </c>
      <c r="C1181" s="62"/>
      <c r="D1181" s="35" t="s">
        <v>67</v>
      </c>
      <c r="E1181" s="3" t="s">
        <v>10</v>
      </c>
      <c r="F1181" s="53" t="s">
        <v>165</v>
      </c>
      <c r="G1181" s="53" t="s">
        <v>166</v>
      </c>
      <c r="H1181" s="32">
        <v>9134</v>
      </c>
      <c r="I1181" s="65">
        <v>21934</v>
      </c>
      <c r="J1181" s="47">
        <v>40178</v>
      </c>
      <c r="K1181" s="15">
        <f>DATEDIF(I1181,J1181,"Y")</f>
        <v>49</v>
      </c>
      <c r="L1181" s="16" t="str">
        <f>VLOOKUP(YEAR(I1181),Categorias!A:B,2,0)</f>
        <v>VETERANO</v>
      </c>
      <c r="M1181" s="28">
        <v>7000</v>
      </c>
      <c r="N1181" s="4" t="s">
        <v>209</v>
      </c>
      <c r="O1181" s="20">
        <f>COUNTIF($H$3:$H$19475,H1181)</f>
        <v>10</v>
      </c>
    </row>
    <row r="1182" spans="1:15" ht="15.75">
      <c r="A1182" s="3" t="s">
        <v>42</v>
      </c>
      <c r="B1182" s="48" t="s">
        <v>73</v>
      </c>
      <c r="C1182" s="62"/>
      <c r="D1182" s="19" t="s">
        <v>67</v>
      </c>
      <c r="E1182" s="53" t="s">
        <v>43</v>
      </c>
      <c r="F1182" s="30" t="s">
        <v>135</v>
      </c>
      <c r="G1182" s="31" t="s">
        <v>136</v>
      </c>
      <c r="H1182" s="3">
        <v>7092</v>
      </c>
      <c r="I1182" s="47">
        <v>23641</v>
      </c>
      <c r="J1182" s="47">
        <v>40320</v>
      </c>
      <c r="K1182" s="15">
        <f>DATEDIF(I1182,J1182,"Y")</f>
        <v>45</v>
      </c>
      <c r="L1182" s="16" t="str">
        <f>VLOOKUP(YEAR(I1182),Categorias!A:B,2,0)</f>
        <v>VETERANO</v>
      </c>
      <c r="M1182" s="28"/>
      <c r="N1182" s="4" t="s">
        <v>418</v>
      </c>
      <c r="O1182" s="20">
        <f>COUNTIF($H$3:$H$19475,H1182)</f>
        <v>6</v>
      </c>
    </row>
    <row r="1183" spans="1:15" ht="15.75">
      <c r="A1183" s="3" t="s">
        <v>42</v>
      </c>
      <c r="B1183" s="48" t="s">
        <v>73</v>
      </c>
      <c r="D1183" s="19" t="s">
        <v>67</v>
      </c>
      <c r="E1183" s="15" t="s">
        <v>10</v>
      </c>
      <c r="F1183" s="32" t="s">
        <v>29</v>
      </c>
      <c r="G1183" s="31" t="s">
        <v>30</v>
      </c>
      <c r="H1183" s="19">
        <v>6199</v>
      </c>
      <c r="I1183" s="24">
        <v>20544</v>
      </c>
      <c r="J1183" s="47">
        <v>40320</v>
      </c>
      <c r="K1183" s="15">
        <f>DATEDIF(I1183,J1183,"Y")</f>
        <v>54</v>
      </c>
      <c r="L1183" s="16" t="str">
        <f>VLOOKUP(YEAR(I1183),Categorias!A:B,2,0)</f>
        <v>VETERANO</v>
      </c>
      <c r="M1183" s="28"/>
      <c r="N1183" s="4" t="s">
        <v>418</v>
      </c>
      <c r="O1183" s="20">
        <f>COUNTIF($H$3:$H$19475,H1183)</f>
        <v>13</v>
      </c>
    </row>
    <row r="1184" spans="1:15" ht="15.75">
      <c r="A1184" s="3" t="s">
        <v>42</v>
      </c>
      <c r="B1184" s="48" t="s">
        <v>73</v>
      </c>
      <c r="C1184" s="41"/>
      <c r="D1184" s="19" t="s">
        <v>67</v>
      </c>
      <c r="E1184" s="15" t="s">
        <v>43</v>
      </c>
      <c r="F1184" s="30" t="s">
        <v>176</v>
      </c>
      <c r="G1184" s="31" t="s">
        <v>177</v>
      </c>
      <c r="H1184" s="30">
        <v>2811</v>
      </c>
      <c r="I1184" s="47">
        <v>31411</v>
      </c>
      <c r="J1184" s="47">
        <v>40320</v>
      </c>
      <c r="K1184" s="15">
        <f>DATEDIF(I1184,J1184,"Y")</f>
        <v>24</v>
      </c>
      <c r="L1184" s="16" t="str">
        <f>VLOOKUP(YEAR(I1184),Categorias!A:B,2,0)</f>
        <v>SENIOR</v>
      </c>
      <c r="M1184" s="28"/>
      <c r="N1184" s="4" t="s">
        <v>418</v>
      </c>
      <c r="O1184" s="20">
        <f>COUNTIF($H$3:$H$19475,H1184)</f>
        <v>13</v>
      </c>
    </row>
    <row r="1185" spans="1:15" ht="15.75">
      <c r="A1185" s="3" t="s">
        <v>42</v>
      </c>
      <c r="B1185" s="48" t="s">
        <v>73</v>
      </c>
      <c r="D1185" s="19" t="s">
        <v>67</v>
      </c>
      <c r="E1185" s="15" t="s">
        <v>43</v>
      </c>
      <c r="F1185" s="30" t="s">
        <v>149</v>
      </c>
      <c r="G1185" s="30" t="s">
        <v>150</v>
      </c>
      <c r="H1185" s="32">
        <v>2852</v>
      </c>
      <c r="I1185" s="25">
        <v>33839</v>
      </c>
      <c r="J1185" s="47">
        <v>40320</v>
      </c>
      <c r="K1185" s="15">
        <f>DATEDIF(I1185,J1185,"Y")</f>
        <v>17</v>
      </c>
      <c r="L1185" s="16" t="str">
        <f>VLOOKUP(YEAR(I1185),Categorias!A:B,2,0)</f>
        <v>JUNIOR</v>
      </c>
      <c r="M1185" s="28"/>
      <c r="N1185" s="4" t="s">
        <v>418</v>
      </c>
      <c r="O1185" s="20">
        <f>COUNTIF($H$3:$H$19475,H1185)</f>
        <v>12</v>
      </c>
    </row>
    <row r="1186" spans="1:15" ht="15.75">
      <c r="A1186" s="3" t="s">
        <v>42</v>
      </c>
      <c r="B1186" s="48" t="s">
        <v>73</v>
      </c>
      <c r="D1186" s="19" t="s">
        <v>67</v>
      </c>
      <c r="E1186" s="30" t="s">
        <v>10</v>
      </c>
      <c r="F1186" s="32" t="s">
        <v>201</v>
      </c>
      <c r="G1186" s="31" t="s">
        <v>340</v>
      </c>
      <c r="H1186" s="33">
        <v>9018</v>
      </c>
      <c r="I1186" s="47">
        <v>17355</v>
      </c>
      <c r="J1186" s="47">
        <v>40320</v>
      </c>
      <c r="K1186" s="15">
        <f>DATEDIF(I1186,J1186,"Y")</f>
        <v>62</v>
      </c>
      <c r="L1186" s="16" t="str">
        <f>VLOOKUP(YEAR(I1186),Categorias!A:B,2,0)</f>
        <v>VETERANO</v>
      </c>
      <c r="M1186" s="28"/>
      <c r="N1186" s="4" t="s">
        <v>418</v>
      </c>
      <c r="O1186" s="20">
        <f>COUNTIF($H$3:$H$19475,H1186)</f>
        <v>3</v>
      </c>
    </row>
    <row r="1187" spans="1:15" ht="15.75">
      <c r="A1187" s="3" t="s">
        <v>42</v>
      </c>
      <c r="B1187" s="48" t="s">
        <v>73</v>
      </c>
      <c r="C1187" s="41"/>
      <c r="D1187" s="19" t="s">
        <v>67</v>
      </c>
      <c r="E1187" s="19" t="s">
        <v>43</v>
      </c>
      <c r="F1187" s="32" t="s">
        <v>137</v>
      </c>
      <c r="G1187" s="31" t="s">
        <v>138</v>
      </c>
      <c r="H1187" s="15">
        <v>7093</v>
      </c>
      <c r="I1187" s="47">
        <v>23726</v>
      </c>
      <c r="J1187" s="47">
        <v>40349</v>
      </c>
      <c r="K1187" s="15">
        <f>DATEDIF(I1187,J1187,"Y")</f>
        <v>45</v>
      </c>
      <c r="L1187" s="16" t="str">
        <f>VLOOKUP(YEAR(I1187),Categorias!A:B,2,0)</f>
        <v>VETERANO</v>
      </c>
      <c r="M1187" s="92">
        <v>100000</v>
      </c>
      <c r="N1187" s="4" t="s">
        <v>393</v>
      </c>
      <c r="O1187" s="20">
        <f>COUNTIF($H$3:$H$19475,H1187)</f>
        <v>13</v>
      </c>
    </row>
    <row r="1188" spans="1:15" ht="15.75">
      <c r="A1188" s="3" t="s">
        <v>42</v>
      </c>
      <c r="B1188" s="48" t="s">
        <v>73</v>
      </c>
      <c r="C1188" s="62"/>
      <c r="D1188" s="19" t="s">
        <v>67</v>
      </c>
      <c r="E1188" s="53" t="s">
        <v>43</v>
      </c>
      <c r="F1188" s="30" t="s">
        <v>135</v>
      </c>
      <c r="G1188" s="31" t="s">
        <v>136</v>
      </c>
      <c r="H1188" s="3">
        <v>7092</v>
      </c>
      <c r="I1188" s="47">
        <v>23641</v>
      </c>
      <c r="J1188" s="47">
        <v>40349</v>
      </c>
      <c r="K1188" s="15">
        <f>DATEDIF(I1188,J1188,"Y")</f>
        <v>45</v>
      </c>
      <c r="L1188" s="16" t="str">
        <f>VLOOKUP(YEAR(I1188),Categorias!A:B,2,0)</f>
        <v>VETERANO</v>
      </c>
      <c r="M1188" s="92">
        <v>100000</v>
      </c>
      <c r="N1188" s="4" t="s">
        <v>393</v>
      </c>
      <c r="O1188" s="20">
        <f>COUNTIF($H$3:$H$19475,H1188)</f>
        <v>6</v>
      </c>
    </row>
    <row r="1189" spans="1:15" s="50" customFormat="1" ht="15.75">
      <c r="A1189" s="53" t="s">
        <v>42</v>
      </c>
      <c r="B1189" s="58" t="s">
        <v>73</v>
      </c>
      <c r="C1189" s="41"/>
      <c r="D1189" s="46">
        <v>8</v>
      </c>
      <c r="E1189" s="15" t="s">
        <v>10</v>
      </c>
      <c r="F1189" s="32" t="s">
        <v>111</v>
      </c>
      <c r="G1189" s="31" t="s">
        <v>112</v>
      </c>
      <c r="H1189" s="32">
        <v>2231</v>
      </c>
      <c r="I1189" s="47">
        <v>34646</v>
      </c>
      <c r="J1189" s="47">
        <v>40432</v>
      </c>
      <c r="K1189" s="15">
        <f>DATEDIF(I1189,J1189,"Y")</f>
        <v>15</v>
      </c>
      <c r="L1189" s="16" t="str">
        <f>VLOOKUP(YEAR(I1189),Categorias!A:B,2,0)</f>
        <v>JUVENIL</v>
      </c>
      <c r="M1189" s="28">
        <v>3200</v>
      </c>
      <c r="N1189" s="4" t="s">
        <v>467</v>
      </c>
      <c r="O1189" s="20">
        <f>COUNTIF($H$3:$H$19475,H1189)</f>
        <v>19</v>
      </c>
    </row>
    <row r="1190" spans="1:15" ht="15.75">
      <c r="A1190" s="53" t="s">
        <v>42</v>
      </c>
      <c r="B1190" s="58" t="s">
        <v>73</v>
      </c>
      <c r="D1190" s="19">
        <v>5</v>
      </c>
      <c r="E1190" s="15" t="s">
        <v>10</v>
      </c>
      <c r="F1190" s="30" t="s">
        <v>62</v>
      </c>
      <c r="G1190" s="30" t="s">
        <v>63</v>
      </c>
      <c r="H1190" s="19">
        <v>2806</v>
      </c>
      <c r="I1190" s="25">
        <v>33605</v>
      </c>
      <c r="J1190" s="47">
        <v>40432</v>
      </c>
      <c r="K1190" s="15">
        <f>DATEDIF(I1190,J1190,"Y")</f>
        <v>18</v>
      </c>
      <c r="L1190" s="16" t="str">
        <f>VLOOKUP(YEAR(I1190),Categorias!A:B,2,0)</f>
        <v>JUNIOR</v>
      </c>
      <c r="M1190" s="28">
        <v>3200</v>
      </c>
      <c r="N1190" s="4" t="s">
        <v>467</v>
      </c>
      <c r="O1190" s="20">
        <f>COUNTIF($H$3:$H$19475,H1190)</f>
        <v>15</v>
      </c>
    </row>
    <row r="1191" spans="1:15" ht="15.75">
      <c r="A1191" s="15" t="s">
        <v>42</v>
      </c>
      <c r="B1191" s="48" t="s">
        <v>73</v>
      </c>
      <c r="D1191" s="19">
        <v>56</v>
      </c>
      <c r="E1191" s="15" t="s">
        <v>10</v>
      </c>
      <c r="F1191" s="19" t="s">
        <v>477</v>
      </c>
      <c r="G1191" s="19" t="s">
        <v>478</v>
      </c>
      <c r="H1191" s="19" t="s">
        <v>228</v>
      </c>
      <c r="I1191" s="24">
        <v>38247</v>
      </c>
      <c r="J1191" s="47">
        <v>40475</v>
      </c>
      <c r="K1191" s="15">
        <f>DATEDIF(I1191,J1191,"Y")</f>
        <v>6</v>
      </c>
      <c r="L1191" s="16" t="str">
        <f>VLOOKUP(YEAR(I1191),Categorias!A:B,2,0)</f>
        <v> PRE BENJAMIN</v>
      </c>
      <c r="M1191" s="15">
        <v>800</v>
      </c>
      <c r="N1191" s="50" t="s">
        <v>506</v>
      </c>
      <c r="O1191" s="20">
        <f>COUNTIF($H$3:$H$19475,H1191)</f>
        <v>40</v>
      </c>
    </row>
    <row r="1192" spans="1:15" ht="15.75">
      <c r="A1192" s="15" t="s">
        <v>132</v>
      </c>
      <c r="B1192" s="46">
        <v>1220</v>
      </c>
      <c r="C1192" s="41"/>
      <c r="D1192" s="46">
        <v>8</v>
      </c>
      <c r="E1192" s="15" t="s">
        <v>43</v>
      </c>
      <c r="F1192" s="30" t="s">
        <v>82</v>
      </c>
      <c r="G1192" s="31" t="s">
        <v>83</v>
      </c>
      <c r="H1192" s="30">
        <v>2250</v>
      </c>
      <c r="I1192" s="47">
        <v>35009</v>
      </c>
      <c r="J1192" s="47">
        <v>40138</v>
      </c>
      <c r="K1192" s="15">
        <f>DATEDIF(I1192,J1192,"Y")</f>
        <v>14</v>
      </c>
      <c r="L1192" s="16" t="str">
        <f>VLOOKUP(YEAR(I1192),Categorias!A:B,2,0)</f>
        <v>CADETE</v>
      </c>
      <c r="N1192" s="20" t="s">
        <v>123</v>
      </c>
      <c r="O1192" s="20">
        <f>COUNTIF($H$3:$H$19475,H1192)</f>
        <v>40</v>
      </c>
    </row>
    <row r="1193" spans="1:15" ht="15.75">
      <c r="A1193" s="15" t="s">
        <v>132</v>
      </c>
      <c r="B1193" s="46">
        <v>1221</v>
      </c>
      <c r="C1193" s="41"/>
      <c r="D1193" s="46">
        <v>10</v>
      </c>
      <c r="E1193" s="15" t="s">
        <v>43</v>
      </c>
      <c r="F1193" s="30" t="s">
        <v>82</v>
      </c>
      <c r="G1193" s="31" t="s">
        <v>83</v>
      </c>
      <c r="H1193" s="30">
        <v>2250</v>
      </c>
      <c r="I1193" s="47">
        <v>35009</v>
      </c>
      <c r="J1193" s="47">
        <v>40174</v>
      </c>
      <c r="K1193" s="15">
        <f>DATEDIF(I1193,J1193,"Y")</f>
        <v>14</v>
      </c>
      <c r="L1193" s="16" t="str">
        <f>VLOOKUP(YEAR(I1193),Categorias!A:B,2,0)</f>
        <v>CADETE</v>
      </c>
      <c r="N1193" s="20" t="s">
        <v>196</v>
      </c>
      <c r="O1193" s="20">
        <f>COUNTIF($H$3:$H$19475,H1193)</f>
        <v>40</v>
      </c>
    </row>
    <row r="1194" spans="1:15" s="50" customFormat="1" ht="15.75">
      <c r="A1194" s="15" t="s">
        <v>132</v>
      </c>
      <c r="B1194" s="46">
        <v>1553</v>
      </c>
      <c r="C1194" s="41"/>
      <c r="D1194" s="46">
        <v>7</v>
      </c>
      <c r="E1194" s="15" t="s">
        <v>43</v>
      </c>
      <c r="F1194" s="30" t="s">
        <v>81</v>
      </c>
      <c r="G1194" s="31" t="s">
        <v>52</v>
      </c>
      <c r="H1194" s="30">
        <v>2251</v>
      </c>
      <c r="I1194" s="47">
        <v>34900</v>
      </c>
      <c r="J1194" s="47">
        <v>40174</v>
      </c>
      <c r="K1194" s="15">
        <f>DATEDIF(I1194,J1194,"Y")</f>
        <v>14</v>
      </c>
      <c r="L1194" s="16" t="str">
        <f>VLOOKUP(YEAR(I1194),Categorias!A:B,2,0)</f>
        <v>CADETE</v>
      </c>
      <c r="M1194" s="19"/>
      <c r="N1194" s="20" t="s">
        <v>196</v>
      </c>
      <c r="O1194" s="20">
        <f>COUNTIF($H$3:$H$19475,H1194)</f>
        <v>49</v>
      </c>
    </row>
    <row r="1195" spans="1:15" ht="15.75">
      <c r="A1195" s="15" t="s">
        <v>132</v>
      </c>
      <c r="B1195" s="46">
        <v>1585</v>
      </c>
      <c r="C1195" s="41"/>
      <c r="D1195" s="46">
        <v>5</v>
      </c>
      <c r="E1195" s="15" t="s">
        <v>43</v>
      </c>
      <c r="F1195" s="30" t="s">
        <v>81</v>
      </c>
      <c r="G1195" s="31" t="s">
        <v>52</v>
      </c>
      <c r="H1195" s="30">
        <v>2251</v>
      </c>
      <c r="I1195" s="47">
        <v>34900</v>
      </c>
      <c r="J1195" s="47">
        <v>40138</v>
      </c>
      <c r="K1195" s="15">
        <f>DATEDIF(I1195,J1195,"Y")</f>
        <v>14</v>
      </c>
      <c r="L1195" s="16" t="str">
        <f>VLOOKUP(YEAR(I1195),Categorias!A:B,2,0)</f>
        <v>CADETE</v>
      </c>
      <c r="N1195" s="20" t="s">
        <v>123</v>
      </c>
      <c r="O1195" s="20">
        <f>COUNTIF($H$3:$H$19475,H1195)</f>
        <v>49</v>
      </c>
    </row>
    <row r="1196" spans="1:15" ht="15.75">
      <c r="A1196" s="15" t="s">
        <v>127</v>
      </c>
      <c r="B1196" s="46">
        <v>211</v>
      </c>
      <c r="C1196" s="41"/>
      <c r="D1196" s="46">
        <v>4</v>
      </c>
      <c r="E1196" s="15" t="s">
        <v>43</v>
      </c>
      <c r="F1196" s="30" t="s">
        <v>51</v>
      </c>
      <c r="G1196" s="31" t="s">
        <v>52</v>
      </c>
      <c r="H1196" s="32" t="s">
        <v>225</v>
      </c>
      <c r="I1196" s="47">
        <v>37089</v>
      </c>
      <c r="J1196" s="47">
        <v>40138</v>
      </c>
      <c r="K1196" s="15">
        <f>DATEDIF(I1196,J1196,"Y")</f>
        <v>8</v>
      </c>
      <c r="L1196" s="16" t="str">
        <f>VLOOKUP(YEAR(I1196),Categorias!A:B,2,0)</f>
        <v>BENJAMIN</v>
      </c>
      <c r="N1196" s="20" t="s">
        <v>123</v>
      </c>
      <c r="O1196" s="20">
        <f>COUNTIF($H$3:$H$19475,H1196)</f>
        <v>21</v>
      </c>
    </row>
    <row r="1197" spans="1:15" ht="15.75">
      <c r="A1197" s="15" t="s">
        <v>127</v>
      </c>
      <c r="B1197" s="46">
        <v>525</v>
      </c>
      <c r="C1197" s="41"/>
      <c r="D1197" s="46">
        <v>13</v>
      </c>
      <c r="E1197" s="19" t="s">
        <v>43</v>
      </c>
      <c r="F1197" s="32" t="s">
        <v>56</v>
      </c>
      <c r="G1197" s="31" t="s">
        <v>130</v>
      </c>
      <c r="H1197" s="32" t="s">
        <v>230</v>
      </c>
      <c r="I1197" s="24">
        <v>35899</v>
      </c>
      <c r="J1197" s="47">
        <v>40138</v>
      </c>
      <c r="K1197" s="15">
        <f>DATEDIF(I1197,J1197,"Y")</f>
        <v>11</v>
      </c>
      <c r="L1197" s="16" t="str">
        <f>VLOOKUP(YEAR(I1197),Categorias!A:B,2,0)</f>
        <v>ALEVIN</v>
      </c>
      <c r="N1197" s="20" t="s">
        <v>123</v>
      </c>
      <c r="O1197" s="20">
        <f>COUNTIF($H$3:$H$19475,H1197)</f>
        <v>8</v>
      </c>
    </row>
    <row r="1198" spans="1:15" ht="15.75">
      <c r="A1198" s="15" t="s">
        <v>127</v>
      </c>
      <c r="B1198" s="46">
        <v>694</v>
      </c>
      <c r="C1198" s="41"/>
      <c r="D1198" s="46">
        <v>9</v>
      </c>
      <c r="E1198" s="15" t="s">
        <v>43</v>
      </c>
      <c r="F1198" s="30" t="s">
        <v>53</v>
      </c>
      <c r="G1198" s="31" t="s">
        <v>451</v>
      </c>
      <c r="H1198" s="30" t="s">
        <v>229</v>
      </c>
      <c r="I1198" s="47">
        <v>36136</v>
      </c>
      <c r="J1198" s="47">
        <v>40138</v>
      </c>
      <c r="K1198" s="15">
        <f>DATEDIF(I1198,J1198,"Y")</f>
        <v>10</v>
      </c>
      <c r="L1198" s="16" t="str">
        <f>VLOOKUP(YEAR(I1198),Categorias!A:B,2,0)</f>
        <v>ALEVIN</v>
      </c>
      <c r="N1198" s="20" t="s">
        <v>123</v>
      </c>
      <c r="O1198" s="20">
        <f>COUNTIF($H$3:$H$19475,H1198)</f>
        <v>15</v>
      </c>
    </row>
    <row r="1199" spans="1:15" ht="15.75">
      <c r="A1199" s="15" t="s">
        <v>243</v>
      </c>
      <c r="B1199" s="57">
        <v>7.7</v>
      </c>
      <c r="C1199" s="41">
        <v>0</v>
      </c>
      <c r="D1199" s="46">
        <v>5</v>
      </c>
      <c r="E1199" s="15" t="s">
        <v>43</v>
      </c>
      <c r="F1199" s="30" t="s">
        <v>82</v>
      </c>
      <c r="G1199" s="31" t="s">
        <v>83</v>
      </c>
      <c r="H1199" s="30">
        <v>2250</v>
      </c>
      <c r="I1199" s="47">
        <v>35009</v>
      </c>
      <c r="J1199" s="47">
        <v>40188</v>
      </c>
      <c r="K1199" s="15">
        <f>DATEDIF(I1199,J1199,"Y")</f>
        <v>14</v>
      </c>
      <c r="L1199" s="16" t="str">
        <f>VLOOKUP(YEAR(I1199),Categorias!A:B,2,0)</f>
        <v>CADETE</v>
      </c>
      <c r="N1199" s="20" t="s">
        <v>242</v>
      </c>
      <c r="O1199" s="20">
        <f>COUNTIF($H$3:$H$19475,H1199)</f>
        <v>40</v>
      </c>
    </row>
    <row r="1200" spans="1:15" ht="15.75">
      <c r="A1200" s="3" t="s">
        <v>243</v>
      </c>
      <c r="B1200" s="81">
        <v>8.03</v>
      </c>
      <c r="C1200" s="41"/>
      <c r="D1200" s="37">
        <v>8</v>
      </c>
      <c r="E1200" s="15" t="s">
        <v>43</v>
      </c>
      <c r="F1200" s="32" t="s">
        <v>84</v>
      </c>
      <c r="G1200" s="31" t="s">
        <v>85</v>
      </c>
      <c r="H1200" s="32" t="s">
        <v>224</v>
      </c>
      <c r="I1200" s="24">
        <v>35600</v>
      </c>
      <c r="J1200" s="47">
        <v>40230</v>
      </c>
      <c r="K1200" s="15">
        <f>DATEDIF(I1200,J1200,"Y")</f>
        <v>12</v>
      </c>
      <c r="L1200" s="16" t="str">
        <f>VLOOKUP(YEAR(I1200),Categorias!A:B,2,0)</f>
        <v>INFANTIL</v>
      </c>
      <c r="N1200" s="20" t="s">
        <v>305</v>
      </c>
      <c r="O1200" s="20">
        <f>COUNTIF($H$3:$H$19475,H1200)</f>
        <v>21</v>
      </c>
    </row>
    <row r="1201" spans="1:15" ht="15.75">
      <c r="A1201" s="53" t="s">
        <v>243</v>
      </c>
      <c r="B1201" s="35">
        <v>8.16</v>
      </c>
      <c r="C1201" s="62">
        <v>0.8</v>
      </c>
      <c r="D1201" s="53" t="s">
        <v>67</v>
      </c>
      <c r="E1201" s="15" t="s">
        <v>10</v>
      </c>
      <c r="F1201" s="15" t="s">
        <v>302</v>
      </c>
      <c r="G1201" s="19" t="s">
        <v>303</v>
      </c>
      <c r="H1201" s="19">
        <v>1771</v>
      </c>
      <c r="I1201" s="47">
        <v>17534</v>
      </c>
      <c r="J1201" s="47">
        <v>40363</v>
      </c>
      <c r="K1201" s="15">
        <f>DATEDIF(I1201,J1201,"Y")</f>
        <v>62</v>
      </c>
      <c r="L1201" s="16" t="s">
        <v>21</v>
      </c>
      <c r="N1201" s="4" t="s">
        <v>433</v>
      </c>
      <c r="O1201" s="20">
        <f>COUNTIF($H$3:$H$19475,H1201)</f>
        <v>8</v>
      </c>
    </row>
    <row r="1202" spans="1:15" ht="15.75">
      <c r="A1202" s="53" t="s">
        <v>243</v>
      </c>
      <c r="B1202" s="35">
        <v>8.33</v>
      </c>
      <c r="C1202" s="62">
        <v>2.2</v>
      </c>
      <c r="D1202" s="19">
        <v>1</v>
      </c>
      <c r="E1202" s="15" t="s">
        <v>10</v>
      </c>
      <c r="F1202" s="15" t="s">
        <v>302</v>
      </c>
      <c r="G1202" s="19" t="s">
        <v>303</v>
      </c>
      <c r="H1202" s="19">
        <v>1771</v>
      </c>
      <c r="I1202" s="47">
        <v>17534</v>
      </c>
      <c r="J1202" s="47">
        <v>40363</v>
      </c>
      <c r="K1202" s="15">
        <f>DATEDIF(I1202,J1202,"Y")</f>
        <v>62</v>
      </c>
      <c r="L1202" s="16" t="s">
        <v>21</v>
      </c>
      <c r="N1202" s="4" t="s">
        <v>433</v>
      </c>
      <c r="O1202" s="20">
        <f>COUNTIF($H$3:$H$19475,H1202)</f>
        <v>8</v>
      </c>
    </row>
    <row r="1203" spans="1:15" ht="15.75">
      <c r="A1203" s="15" t="s">
        <v>243</v>
      </c>
      <c r="B1203" s="57">
        <v>8.6</v>
      </c>
      <c r="C1203" s="41">
        <v>-0.7</v>
      </c>
      <c r="D1203" s="15">
        <v>5</v>
      </c>
      <c r="E1203" s="15" t="s">
        <v>10</v>
      </c>
      <c r="F1203" s="30" t="s">
        <v>54</v>
      </c>
      <c r="G1203" s="31" t="s">
        <v>55</v>
      </c>
      <c r="H1203" s="30">
        <v>2828</v>
      </c>
      <c r="I1203" s="47">
        <v>34704</v>
      </c>
      <c r="J1203" s="47">
        <v>40188</v>
      </c>
      <c r="K1203" s="15">
        <f>DATEDIF(I1203,J1203,"Y")</f>
        <v>15</v>
      </c>
      <c r="L1203" s="16" t="str">
        <f>VLOOKUP(YEAR(I1203),Categorias!A:B,2,0)</f>
        <v>CADETE</v>
      </c>
      <c r="N1203" s="20" t="s">
        <v>242</v>
      </c>
      <c r="O1203" s="20">
        <f>COUNTIF($H$3:$H$19475,H1203)</f>
        <v>16</v>
      </c>
    </row>
    <row r="1204" spans="1:15" ht="15.75">
      <c r="A1204" s="3" t="s">
        <v>243</v>
      </c>
      <c r="B1204" s="53">
        <v>10.41</v>
      </c>
      <c r="C1204" s="62">
        <v>1.9</v>
      </c>
      <c r="D1204" s="19" t="s">
        <v>67</v>
      </c>
      <c r="E1204" s="15" t="s">
        <v>10</v>
      </c>
      <c r="F1204" s="42" t="s">
        <v>75</v>
      </c>
      <c r="G1204" s="43" t="s">
        <v>76</v>
      </c>
      <c r="H1204" s="42">
        <v>2834</v>
      </c>
      <c r="I1204" s="25">
        <v>35374</v>
      </c>
      <c r="J1204" s="47">
        <v>40286</v>
      </c>
      <c r="K1204" s="15">
        <f>DATEDIF(I1204,J1204,"Y")</f>
        <v>13</v>
      </c>
      <c r="L1204" s="16" t="str">
        <f>VLOOKUP(YEAR(I1204),Categorias!A:B,2,0)</f>
        <v>CADETE</v>
      </c>
      <c r="N1204" s="4" t="s">
        <v>356</v>
      </c>
      <c r="O1204" s="20">
        <f>COUNTIF($H$3:$H$19475,H1204)</f>
        <v>47</v>
      </c>
    </row>
    <row r="1205" spans="1:15" ht="15.75">
      <c r="A1205" s="15" t="s">
        <v>243</v>
      </c>
      <c r="B1205" s="57">
        <v>10.5</v>
      </c>
      <c r="C1205" s="41">
        <v>-0.4</v>
      </c>
      <c r="D1205" s="35">
        <v>9</v>
      </c>
      <c r="E1205" s="15" t="s">
        <v>10</v>
      </c>
      <c r="F1205" s="32" t="s">
        <v>173</v>
      </c>
      <c r="G1205" s="31" t="s">
        <v>174</v>
      </c>
      <c r="H1205" s="32">
        <v>1759</v>
      </c>
      <c r="I1205" s="47">
        <v>33379</v>
      </c>
      <c r="J1205" s="47">
        <v>40278</v>
      </c>
      <c r="K1205" s="15">
        <f>DATEDIF(I1205,J1205,"Y")</f>
        <v>18</v>
      </c>
      <c r="L1205" s="16" t="str">
        <f>VLOOKUP(YEAR(I1205),Categorias!A:B,2,0)</f>
        <v>JUNIOR</v>
      </c>
      <c r="N1205" s="20" t="s">
        <v>305</v>
      </c>
      <c r="O1205" s="20">
        <f>COUNTIF($H$3:$H$19475,H1205)</f>
        <v>49</v>
      </c>
    </row>
    <row r="1206" spans="1:15" s="4" customFormat="1" ht="15.75">
      <c r="A1206" s="3" t="s">
        <v>243</v>
      </c>
      <c r="B1206" s="53">
        <v>10.78</v>
      </c>
      <c r="C1206" s="62">
        <v>0</v>
      </c>
      <c r="D1206" s="35" t="s">
        <v>67</v>
      </c>
      <c r="E1206" s="19" t="s">
        <v>10</v>
      </c>
      <c r="F1206" s="42" t="s">
        <v>75</v>
      </c>
      <c r="G1206" s="43" t="s">
        <v>76</v>
      </c>
      <c r="H1206" s="42">
        <v>2834</v>
      </c>
      <c r="I1206" s="25">
        <v>35374</v>
      </c>
      <c r="J1206" s="47">
        <v>40257</v>
      </c>
      <c r="K1206" s="15">
        <f>DATEDIF(I1206,J1206,"Y")</f>
        <v>13</v>
      </c>
      <c r="L1206" s="16" t="str">
        <f>VLOOKUP(YEAR(I1206),Categorias!A:B,2,0)</f>
        <v>CADETE</v>
      </c>
      <c r="M1206" s="19"/>
      <c r="N1206" s="4" t="s">
        <v>317</v>
      </c>
      <c r="O1206" s="20">
        <f>COUNTIF($H$3:$H$19475,H1206)</f>
        <v>47</v>
      </c>
    </row>
    <row r="1207" spans="1:15" s="50" customFormat="1" ht="15.75">
      <c r="A1207" s="3" t="s">
        <v>243</v>
      </c>
      <c r="B1207" s="81">
        <v>10.89</v>
      </c>
      <c r="C1207" s="34">
        <v>1.9</v>
      </c>
      <c r="D1207" s="35" t="s">
        <v>67</v>
      </c>
      <c r="E1207" s="19" t="s">
        <v>10</v>
      </c>
      <c r="F1207" s="42" t="s">
        <v>173</v>
      </c>
      <c r="G1207" s="43" t="s">
        <v>174</v>
      </c>
      <c r="H1207" s="42">
        <v>1759</v>
      </c>
      <c r="I1207" s="25">
        <v>33379</v>
      </c>
      <c r="J1207" s="47">
        <v>40257</v>
      </c>
      <c r="K1207" s="15">
        <f>DATEDIF(I1207,J1207,"Y")</f>
        <v>18</v>
      </c>
      <c r="L1207" s="16" t="str">
        <f>VLOOKUP(YEAR(I1207),Categorias!A:B,2,0)</f>
        <v>JUNIOR</v>
      </c>
      <c r="M1207" s="19"/>
      <c r="N1207" s="4" t="s">
        <v>317</v>
      </c>
      <c r="O1207" s="20">
        <f>COUNTIF($H$3:$H$19475,H1207)</f>
        <v>49</v>
      </c>
    </row>
    <row r="1208" spans="1:15" ht="15.75">
      <c r="A1208" s="15" t="s">
        <v>243</v>
      </c>
      <c r="B1208" s="57">
        <v>11.24</v>
      </c>
      <c r="C1208" s="41">
        <v>-0.8</v>
      </c>
      <c r="D1208" s="46">
        <v>2</v>
      </c>
      <c r="E1208" s="15" t="s">
        <v>10</v>
      </c>
      <c r="F1208" s="32" t="s">
        <v>173</v>
      </c>
      <c r="G1208" s="31" t="s">
        <v>174</v>
      </c>
      <c r="H1208" s="32">
        <v>1759</v>
      </c>
      <c r="I1208" s="47">
        <v>33379</v>
      </c>
      <c r="J1208" s="47">
        <v>40349</v>
      </c>
      <c r="K1208" s="15">
        <f>DATEDIF(I1208,J1208,"Y")</f>
        <v>19</v>
      </c>
      <c r="L1208" s="16" t="str">
        <f>VLOOKUP(YEAR(I1208),Categorias!A:B,2,0)</f>
        <v>JUNIOR</v>
      </c>
      <c r="N1208" s="4" t="s">
        <v>317</v>
      </c>
      <c r="O1208" s="20">
        <f>COUNTIF($H$3:$H$19475,H1208)</f>
        <v>49</v>
      </c>
    </row>
    <row r="1209" spans="1:15" ht="15.75">
      <c r="A1209" s="3" t="s">
        <v>243</v>
      </c>
      <c r="B1209" s="81">
        <v>11.45</v>
      </c>
      <c r="C1209" s="34">
        <v>1</v>
      </c>
      <c r="D1209" s="19" t="s">
        <v>67</v>
      </c>
      <c r="E1209" s="15" t="s">
        <v>10</v>
      </c>
      <c r="F1209" s="30" t="s">
        <v>183</v>
      </c>
      <c r="G1209" s="43" t="s">
        <v>326</v>
      </c>
      <c r="H1209" s="30">
        <v>2288</v>
      </c>
      <c r="I1209" s="25">
        <v>33717</v>
      </c>
      <c r="J1209" s="47">
        <v>40286</v>
      </c>
      <c r="K1209" s="15">
        <f>DATEDIF(I1209,J1209,"Y")</f>
        <v>17</v>
      </c>
      <c r="L1209" s="16" t="str">
        <f>VLOOKUP(YEAR(I1209),Categorias!A:B,2,0)</f>
        <v>JUNIOR</v>
      </c>
      <c r="N1209" s="4" t="s">
        <v>356</v>
      </c>
      <c r="O1209" s="20">
        <f>COUNTIF($H$3:$H$19475,H1209)</f>
        <v>18</v>
      </c>
    </row>
    <row r="1210" spans="1:15" ht="15.75">
      <c r="A1210" s="15" t="s">
        <v>243</v>
      </c>
      <c r="B1210" s="57">
        <v>11.95</v>
      </c>
      <c r="C1210" s="41">
        <v>-1.9</v>
      </c>
      <c r="D1210" s="3">
        <v>3</v>
      </c>
      <c r="E1210" s="15" t="s">
        <v>10</v>
      </c>
      <c r="F1210" s="30" t="s">
        <v>158</v>
      </c>
      <c r="G1210" s="31" t="s">
        <v>159</v>
      </c>
      <c r="H1210" s="30">
        <v>726</v>
      </c>
      <c r="I1210" s="47">
        <v>31965</v>
      </c>
      <c r="J1210" s="47">
        <v>40278</v>
      </c>
      <c r="K1210" s="15">
        <f>DATEDIF(I1210,J1210,"Y")</f>
        <v>22</v>
      </c>
      <c r="L1210" s="16" t="str">
        <f>VLOOKUP(YEAR(I1210),Categorias!A:B,2,0)</f>
        <v>SENIOR</v>
      </c>
      <c r="N1210" s="20" t="s">
        <v>305</v>
      </c>
      <c r="O1210" s="20">
        <f>COUNTIF($H$3:$H$19475,H1210)</f>
        <v>91</v>
      </c>
    </row>
    <row r="1211" spans="1:15" ht="15.75">
      <c r="A1211" s="3" t="s">
        <v>243</v>
      </c>
      <c r="B1211" s="57">
        <v>12.14</v>
      </c>
      <c r="C1211" s="41">
        <v>0</v>
      </c>
      <c r="D1211" s="15">
        <v>5</v>
      </c>
      <c r="E1211" s="15" t="s">
        <v>10</v>
      </c>
      <c r="F1211" s="30" t="s">
        <v>183</v>
      </c>
      <c r="G1211" s="31" t="s">
        <v>326</v>
      </c>
      <c r="H1211" s="30">
        <v>2288</v>
      </c>
      <c r="I1211" s="47">
        <v>33717</v>
      </c>
      <c r="J1211" s="47">
        <v>40195</v>
      </c>
      <c r="K1211" s="15">
        <f>DATEDIF(I1211,J1211,"Y")</f>
        <v>17</v>
      </c>
      <c r="L1211" s="16" t="str">
        <f>VLOOKUP(YEAR(I1211),Categorias!A:B,2,0)</f>
        <v>JUNIOR</v>
      </c>
      <c r="N1211" s="20" t="s">
        <v>196</v>
      </c>
      <c r="O1211" s="20">
        <f>COUNTIF($H$3:$H$19475,H1211)</f>
        <v>18</v>
      </c>
    </row>
  </sheetData>
  <sheetProtection/>
  <autoFilter ref="A2:O1211">
    <sortState ref="A3:O1211">
      <sortCondition sortBy="value" ref="A3:A1211"/>
    </sortState>
  </autoFilter>
  <printOptions/>
  <pageMargins left="0.11811023622047245" right="0.11811023622047245" top="0.11811023622047245" bottom="0.11811023622047245" header="0" footer="0"/>
  <pageSetup fitToHeight="108" fitToWidth="1" horizontalDpi="1200" verticalDpi="12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4" sqref="E4"/>
    </sheetView>
  </sheetViews>
  <sheetFormatPr defaultColWidth="11.421875" defaultRowHeight="12.75"/>
  <cols>
    <col min="1" max="1" width="10.140625" style="18" bestFit="1" customWidth="1"/>
    <col min="2" max="3" width="9.7109375" style="18" bestFit="1" customWidth="1"/>
    <col min="4" max="4" width="7.00390625" style="18" bestFit="1" customWidth="1"/>
    <col min="5" max="5" width="55.421875" style="7" bestFit="1" customWidth="1"/>
    <col min="6" max="6" width="11.28125" style="18" bestFit="1" customWidth="1"/>
    <col min="7" max="7" width="14.57421875" style="18" bestFit="1" customWidth="1"/>
    <col min="8" max="8" width="45.140625" style="7" bestFit="1" customWidth="1"/>
    <col min="9" max="16384" width="11.421875" style="7" customWidth="1"/>
  </cols>
  <sheetData>
    <row r="1" spans="1:8" s="4" customFormat="1" ht="18.75">
      <c r="A1" s="27" t="s">
        <v>38</v>
      </c>
      <c r="B1" s="27"/>
      <c r="C1" s="8"/>
      <c r="D1" s="9"/>
      <c r="E1" s="26"/>
      <c r="F1" s="9"/>
      <c r="G1" s="9"/>
      <c r="H1" s="5"/>
    </row>
    <row r="2" spans="1:8" s="6" customFormat="1" ht="32.25" thickBot="1">
      <c r="A2" s="10" t="s">
        <v>0</v>
      </c>
      <c r="B2" s="11" t="s">
        <v>1</v>
      </c>
      <c r="C2" s="11" t="s">
        <v>22</v>
      </c>
      <c r="D2" s="12" t="s">
        <v>3</v>
      </c>
      <c r="E2" s="12" t="s">
        <v>4</v>
      </c>
      <c r="F2" s="13" t="s">
        <v>6</v>
      </c>
      <c r="G2" s="12" t="s">
        <v>8</v>
      </c>
      <c r="H2" s="14" t="s">
        <v>9</v>
      </c>
    </row>
    <row r="3" spans="1:8" ht="31.5">
      <c r="A3" s="40" t="s">
        <v>315</v>
      </c>
      <c r="B3" s="83">
        <v>0.0005236111111111111</v>
      </c>
      <c r="C3" s="71">
        <v>4</v>
      </c>
      <c r="D3" s="72" t="s">
        <v>10</v>
      </c>
      <c r="E3" s="93" t="s">
        <v>394</v>
      </c>
      <c r="F3" s="74">
        <v>40352</v>
      </c>
      <c r="G3" s="16" t="s">
        <v>261</v>
      </c>
      <c r="H3" s="67" t="s">
        <v>429</v>
      </c>
    </row>
    <row r="4" spans="1:8" ht="31.5">
      <c r="A4" s="40" t="s">
        <v>315</v>
      </c>
      <c r="B4" s="83">
        <v>0.0005315972222222223</v>
      </c>
      <c r="C4" s="75" t="s">
        <v>67</v>
      </c>
      <c r="D4" s="72" t="s">
        <v>10</v>
      </c>
      <c r="E4" s="93" t="s">
        <v>388</v>
      </c>
      <c r="F4" s="74">
        <v>40346</v>
      </c>
      <c r="G4" s="16" t="s">
        <v>261</v>
      </c>
      <c r="H4" s="67" t="s">
        <v>242</v>
      </c>
    </row>
    <row r="5" spans="1:8" ht="31.5">
      <c r="A5" s="40" t="s">
        <v>315</v>
      </c>
      <c r="B5" s="83">
        <v>0.0005327546296296297</v>
      </c>
      <c r="C5" s="28">
        <v>1</v>
      </c>
      <c r="D5" s="72" t="s">
        <v>10</v>
      </c>
      <c r="E5" s="93" t="s">
        <v>445</v>
      </c>
      <c r="F5" s="74">
        <v>40373</v>
      </c>
      <c r="G5" s="16" t="s">
        <v>261</v>
      </c>
      <c r="H5" s="67" t="s">
        <v>242</v>
      </c>
    </row>
    <row r="6" spans="1:8" ht="31.5">
      <c r="A6" s="40" t="s">
        <v>315</v>
      </c>
      <c r="B6" s="83">
        <v>0.0005614583333333333</v>
      </c>
      <c r="C6" s="75" t="s">
        <v>67</v>
      </c>
      <c r="D6" s="72" t="s">
        <v>10</v>
      </c>
      <c r="E6" s="93" t="s">
        <v>361</v>
      </c>
      <c r="F6" s="74">
        <v>40286</v>
      </c>
      <c r="G6" s="16" t="s">
        <v>261</v>
      </c>
      <c r="H6" s="67" t="s">
        <v>359</v>
      </c>
    </row>
    <row r="7" spans="1:8" ht="31.5">
      <c r="A7" s="40" t="s">
        <v>315</v>
      </c>
      <c r="B7" s="83">
        <v>0.0005881944444444445</v>
      </c>
      <c r="C7" s="75" t="s">
        <v>67</v>
      </c>
      <c r="D7" s="72" t="s">
        <v>10</v>
      </c>
      <c r="E7" s="93" t="s">
        <v>318</v>
      </c>
      <c r="F7" s="74">
        <v>40257</v>
      </c>
      <c r="G7" s="16" t="s">
        <v>261</v>
      </c>
      <c r="H7" s="67" t="s">
        <v>317</v>
      </c>
    </row>
    <row r="8" spans="1:8" ht="31.5">
      <c r="A8" s="40" t="s">
        <v>315</v>
      </c>
      <c r="B8" s="91">
        <v>0.0006383101851851852</v>
      </c>
      <c r="C8" s="71">
        <v>4</v>
      </c>
      <c r="D8" s="72" t="s">
        <v>43</v>
      </c>
      <c r="E8" s="93" t="s">
        <v>366</v>
      </c>
      <c r="F8" s="74">
        <v>40340</v>
      </c>
      <c r="G8" s="16" t="s">
        <v>15</v>
      </c>
      <c r="H8" s="67" t="s">
        <v>184</v>
      </c>
    </row>
    <row r="9" spans="1:8" ht="31.5">
      <c r="A9" s="40" t="s">
        <v>315</v>
      </c>
      <c r="B9" s="89">
        <v>0.0006481481481481481</v>
      </c>
      <c r="C9" s="71">
        <v>3</v>
      </c>
      <c r="D9" s="72" t="s">
        <v>43</v>
      </c>
      <c r="E9" s="93" t="s">
        <v>366</v>
      </c>
      <c r="F9" s="74">
        <v>40306</v>
      </c>
      <c r="G9" s="16" t="s">
        <v>15</v>
      </c>
      <c r="H9" s="67" t="s">
        <v>78</v>
      </c>
    </row>
    <row r="10" spans="1:8" ht="31.5">
      <c r="A10" s="40" t="s">
        <v>260</v>
      </c>
      <c r="B10" s="75">
        <v>0.0011212962962962962</v>
      </c>
      <c r="C10" s="71">
        <v>6</v>
      </c>
      <c r="D10" s="72" t="s">
        <v>10</v>
      </c>
      <c r="E10" s="93" t="s">
        <v>262</v>
      </c>
      <c r="F10" s="74">
        <v>40195</v>
      </c>
      <c r="G10" s="16" t="s">
        <v>261</v>
      </c>
      <c r="H10" s="67" t="s">
        <v>196</v>
      </c>
    </row>
    <row r="11" spans="1:8" ht="31.5">
      <c r="A11" s="40" t="s">
        <v>260</v>
      </c>
      <c r="B11" s="75">
        <v>0.001488078703703704</v>
      </c>
      <c r="C11" s="71">
        <v>10</v>
      </c>
      <c r="D11" s="72" t="s">
        <v>43</v>
      </c>
      <c r="E11" s="93" t="s">
        <v>265</v>
      </c>
      <c r="F11" s="74">
        <v>40195</v>
      </c>
      <c r="G11" s="16" t="s">
        <v>261</v>
      </c>
      <c r="H11" s="67" t="s">
        <v>196</v>
      </c>
    </row>
    <row r="12" spans="1:8" ht="31.5">
      <c r="A12" s="40" t="s">
        <v>389</v>
      </c>
      <c r="B12" s="75">
        <v>0.002287962962962963</v>
      </c>
      <c r="C12" s="71">
        <v>2</v>
      </c>
      <c r="D12" s="72" t="s">
        <v>43</v>
      </c>
      <c r="E12" s="93" t="s">
        <v>366</v>
      </c>
      <c r="F12" s="74">
        <v>40346</v>
      </c>
      <c r="G12" s="16" t="s">
        <v>15</v>
      </c>
      <c r="H12" s="67" t="s">
        <v>430</v>
      </c>
    </row>
    <row r="13" spans="1:8" ht="31.5">
      <c r="A13" s="40" t="s">
        <v>316</v>
      </c>
      <c r="B13" s="75">
        <v>0.0024634259259259258</v>
      </c>
      <c r="C13" s="28">
        <v>4</v>
      </c>
      <c r="D13" s="72" t="s">
        <v>10</v>
      </c>
      <c r="E13" s="93" t="s">
        <v>428</v>
      </c>
      <c r="F13" s="74">
        <v>40359</v>
      </c>
      <c r="G13" s="16" t="s">
        <v>261</v>
      </c>
      <c r="H13" s="67" t="s">
        <v>431</v>
      </c>
    </row>
    <row r="14" spans="1:8" ht="31.5">
      <c r="A14" s="40" t="s">
        <v>316</v>
      </c>
      <c r="B14" s="75">
        <v>0.0027571759259259264</v>
      </c>
      <c r="C14" s="75" t="s">
        <v>67</v>
      </c>
      <c r="D14" s="72" t="s">
        <v>10</v>
      </c>
      <c r="E14" s="73" t="s">
        <v>319</v>
      </c>
      <c r="F14" s="74">
        <v>40257</v>
      </c>
      <c r="G14" s="16" t="s">
        <v>261</v>
      </c>
      <c r="H14" s="67" t="s">
        <v>317</v>
      </c>
    </row>
    <row r="15" spans="1:8" ht="31.5">
      <c r="A15" s="40" t="s">
        <v>316</v>
      </c>
      <c r="B15" s="75">
        <v>0.0028380787037037038</v>
      </c>
      <c r="C15" s="75" t="s">
        <v>67</v>
      </c>
      <c r="D15" s="72" t="s">
        <v>10</v>
      </c>
      <c r="E15" s="73" t="s">
        <v>360</v>
      </c>
      <c r="F15" s="74">
        <v>40286</v>
      </c>
      <c r="G15" s="16" t="s">
        <v>261</v>
      </c>
      <c r="H15" s="67" t="s">
        <v>359</v>
      </c>
    </row>
  </sheetData>
  <sheetProtection/>
  <autoFilter ref="A2:H2"/>
  <printOptions/>
  <pageMargins left="0.11811023622047245" right="0.11811023622047245" top="0.11811023622047245" bottom="0.11811023622047245" header="0" footer="0"/>
  <pageSetup fitToHeight="108" fitToWidth="1" horizontalDpi="1200" verticalDpi="12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6" sqref="E6"/>
    </sheetView>
  </sheetViews>
  <sheetFormatPr defaultColWidth="11.421875" defaultRowHeight="12.75"/>
  <cols>
    <col min="1" max="1" width="10.140625" style="18" bestFit="1" customWidth="1"/>
    <col min="2" max="2" width="13.7109375" style="18" bestFit="1" customWidth="1"/>
    <col min="3" max="3" width="9.7109375" style="18" bestFit="1" customWidth="1"/>
    <col min="4" max="4" width="7.00390625" style="18" bestFit="1" customWidth="1"/>
    <col min="5" max="5" width="30.8515625" style="7" bestFit="1" customWidth="1"/>
    <col min="6" max="6" width="11.28125" style="18" bestFit="1" customWidth="1"/>
    <col min="7" max="7" width="15.00390625" style="18" bestFit="1" customWidth="1"/>
    <col min="8" max="8" width="48.28125" style="7" bestFit="1" customWidth="1"/>
    <col min="9" max="16384" width="11.421875" style="7" customWidth="1"/>
  </cols>
  <sheetData>
    <row r="1" spans="1:8" s="4" customFormat="1" ht="18.75">
      <c r="A1" s="27" t="s">
        <v>39</v>
      </c>
      <c r="B1" s="27"/>
      <c r="C1" s="8"/>
      <c r="D1" s="9"/>
      <c r="E1" s="26"/>
      <c r="F1" s="9"/>
      <c r="G1" s="9"/>
      <c r="H1" s="5"/>
    </row>
    <row r="2" spans="1:8" s="6" customFormat="1" ht="32.25" thickBot="1">
      <c r="A2" s="10" t="s">
        <v>0</v>
      </c>
      <c r="B2" s="11" t="s">
        <v>1</v>
      </c>
      <c r="C2" s="11" t="s">
        <v>22</v>
      </c>
      <c r="D2" s="12" t="s">
        <v>3</v>
      </c>
      <c r="E2" s="12" t="s">
        <v>4</v>
      </c>
      <c r="F2" s="13" t="s">
        <v>6</v>
      </c>
      <c r="G2" s="12" t="s">
        <v>8</v>
      </c>
      <c r="H2" s="14" t="s">
        <v>9</v>
      </c>
    </row>
    <row r="3" spans="1:8" s="20" customFormat="1" ht="15.75">
      <c r="A3" s="15" t="s">
        <v>167</v>
      </c>
      <c r="B3" s="35" t="s">
        <v>288</v>
      </c>
      <c r="C3" s="53">
        <v>3</v>
      </c>
      <c r="D3" s="15" t="s">
        <v>10</v>
      </c>
      <c r="E3" s="66" t="s">
        <v>168</v>
      </c>
      <c r="F3" s="47">
        <v>40209</v>
      </c>
      <c r="G3" s="16" t="s">
        <v>17</v>
      </c>
      <c r="H3" s="67" t="s">
        <v>286</v>
      </c>
    </row>
    <row r="4" spans="1:8" s="20" customFormat="1" ht="15.75">
      <c r="A4" s="15" t="s">
        <v>167</v>
      </c>
      <c r="B4" s="46" t="s">
        <v>239</v>
      </c>
      <c r="C4" s="19">
        <v>4</v>
      </c>
      <c r="D4" s="15" t="s">
        <v>43</v>
      </c>
      <c r="E4" s="66" t="s">
        <v>168</v>
      </c>
      <c r="F4" s="47">
        <v>40188</v>
      </c>
      <c r="G4" s="16" t="s">
        <v>14</v>
      </c>
      <c r="H4" s="67" t="s">
        <v>238</v>
      </c>
    </row>
    <row r="5" spans="1:8" s="20" customFormat="1" ht="15.75">
      <c r="A5" s="15" t="s">
        <v>167</v>
      </c>
      <c r="B5" s="46" t="s">
        <v>241</v>
      </c>
      <c r="C5" s="19">
        <v>4</v>
      </c>
      <c r="D5" s="15" t="s">
        <v>10</v>
      </c>
      <c r="E5" s="66" t="s">
        <v>168</v>
      </c>
      <c r="F5" s="47">
        <v>40188</v>
      </c>
      <c r="G5" s="16" t="s">
        <v>15</v>
      </c>
      <c r="H5" s="67" t="s">
        <v>238</v>
      </c>
    </row>
    <row r="6" spans="1:8" s="20" customFormat="1" ht="15.75">
      <c r="A6" s="15" t="s">
        <v>167</v>
      </c>
      <c r="B6" s="46" t="s">
        <v>313</v>
      </c>
      <c r="C6" s="53">
        <v>4</v>
      </c>
      <c r="D6" s="15" t="s">
        <v>10</v>
      </c>
      <c r="E6" s="66" t="s">
        <v>168</v>
      </c>
      <c r="F6" s="47">
        <v>40257</v>
      </c>
      <c r="G6" s="16" t="s">
        <v>261</v>
      </c>
      <c r="H6" s="67" t="s">
        <v>312</v>
      </c>
    </row>
    <row r="7" spans="1:8" s="20" customFormat="1" ht="15.75">
      <c r="A7" s="15" t="s">
        <v>167</v>
      </c>
      <c r="B7" s="46" t="s">
        <v>240</v>
      </c>
      <c r="C7" s="19">
        <v>5</v>
      </c>
      <c r="D7" s="15" t="s">
        <v>43</v>
      </c>
      <c r="E7" s="66" t="s">
        <v>168</v>
      </c>
      <c r="F7" s="47">
        <v>40188</v>
      </c>
      <c r="G7" s="16" t="s">
        <v>15</v>
      </c>
      <c r="H7" s="67" t="s">
        <v>238</v>
      </c>
    </row>
    <row r="8" spans="1:8" s="20" customFormat="1" ht="15.75">
      <c r="A8" s="15" t="s">
        <v>167</v>
      </c>
      <c r="B8" s="49">
        <v>0.13706018518518517</v>
      </c>
      <c r="C8" s="19">
        <v>5</v>
      </c>
      <c r="D8" s="15" t="s">
        <v>10</v>
      </c>
      <c r="E8" s="50" t="s">
        <v>168</v>
      </c>
      <c r="F8" s="47">
        <v>40321</v>
      </c>
      <c r="G8" s="16" t="s">
        <v>261</v>
      </c>
      <c r="H8" s="67" t="s">
        <v>379</v>
      </c>
    </row>
    <row r="9" spans="1:8" s="20" customFormat="1" ht="15.75">
      <c r="A9" s="15" t="s">
        <v>167</v>
      </c>
      <c r="B9" s="46" t="s">
        <v>297</v>
      </c>
      <c r="C9" s="53">
        <v>6</v>
      </c>
      <c r="D9" s="15" t="s">
        <v>10</v>
      </c>
      <c r="E9" s="66" t="s">
        <v>168</v>
      </c>
      <c r="F9" s="47">
        <v>40195</v>
      </c>
      <c r="G9" s="16" t="s">
        <v>261</v>
      </c>
      <c r="H9" s="67" t="s">
        <v>264</v>
      </c>
    </row>
    <row r="10" spans="1:8" s="20" customFormat="1" ht="15.75">
      <c r="A10" s="15" t="s">
        <v>167</v>
      </c>
      <c r="B10" s="35" t="s">
        <v>369</v>
      </c>
      <c r="C10" s="53">
        <v>6</v>
      </c>
      <c r="D10" s="15" t="s">
        <v>10</v>
      </c>
      <c r="E10" s="66" t="s">
        <v>168</v>
      </c>
      <c r="F10" s="47">
        <v>40306</v>
      </c>
      <c r="G10" s="16" t="s">
        <v>261</v>
      </c>
      <c r="H10" s="67" t="s">
        <v>370</v>
      </c>
    </row>
    <row r="11" spans="1:8" s="20" customFormat="1" ht="15.75">
      <c r="A11" s="15" t="s">
        <v>167</v>
      </c>
      <c r="B11" s="46" t="s">
        <v>354</v>
      </c>
      <c r="C11" s="53">
        <v>7</v>
      </c>
      <c r="D11" s="15" t="s">
        <v>10</v>
      </c>
      <c r="E11" s="66" t="s">
        <v>168</v>
      </c>
      <c r="F11" s="47">
        <v>40286</v>
      </c>
      <c r="G11" s="16" t="s">
        <v>261</v>
      </c>
      <c r="H11" s="67" t="s">
        <v>355</v>
      </c>
    </row>
    <row r="12" spans="1:8" s="20" customFormat="1" ht="15.75">
      <c r="A12" s="15" t="s">
        <v>167</v>
      </c>
      <c r="B12" s="46" t="s">
        <v>263</v>
      </c>
      <c r="C12" s="19">
        <v>8</v>
      </c>
      <c r="D12" s="15" t="s">
        <v>43</v>
      </c>
      <c r="E12" s="66" t="s">
        <v>168</v>
      </c>
      <c r="F12" s="47">
        <v>40195</v>
      </c>
      <c r="G12" s="16" t="s">
        <v>261</v>
      </c>
      <c r="H12" s="67" t="s">
        <v>264</v>
      </c>
    </row>
    <row r="13" spans="1:8" s="20" customFormat="1" ht="15.75">
      <c r="A13" s="15" t="s">
        <v>167</v>
      </c>
      <c r="B13" s="35" t="s">
        <v>287</v>
      </c>
      <c r="C13" s="53">
        <v>8</v>
      </c>
      <c r="D13" s="15" t="s">
        <v>10</v>
      </c>
      <c r="E13" s="66" t="s">
        <v>168</v>
      </c>
      <c r="F13" s="47">
        <v>40209</v>
      </c>
      <c r="G13" s="16" t="s">
        <v>16</v>
      </c>
      <c r="H13" s="67" t="s">
        <v>286</v>
      </c>
    </row>
    <row r="14" spans="1:8" s="20" customFormat="1" ht="15.75">
      <c r="A14" s="15" t="s">
        <v>167</v>
      </c>
      <c r="B14" s="46" t="s">
        <v>314</v>
      </c>
      <c r="C14" s="19">
        <v>9</v>
      </c>
      <c r="D14" s="15" t="s">
        <v>43</v>
      </c>
      <c r="E14" s="66" t="s">
        <v>168</v>
      </c>
      <c r="F14" s="47">
        <v>40257</v>
      </c>
      <c r="G14" s="16" t="s">
        <v>261</v>
      </c>
      <c r="H14" s="67" t="s">
        <v>312</v>
      </c>
    </row>
    <row r="15" spans="1:8" ht="15.75">
      <c r="A15" s="15" t="s">
        <v>167</v>
      </c>
      <c r="B15" s="35" t="s">
        <v>375</v>
      </c>
      <c r="C15" s="53">
        <v>10</v>
      </c>
      <c r="D15" s="15" t="s">
        <v>10</v>
      </c>
      <c r="E15" s="66" t="s">
        <v>168</v>
      </c>
      <c r="F15" s="47">
        <v>40230</v>
      </c>
      <c r="G15" s="16" t="s">
        <v>261</v>
      </c>
      <c r="H15" s="67" t="s">
        <v>376</v>
      </c>
    </row>
    <row r="16" spans="1:8" ht="15.75">
      <c r="A16" s="15" t="s">
        <v>167</v>
      </c>
      <c r="B16" s="35" t="s">
        <v>298</v>
      </c>
      <c r="C16" s="53">
        <v>12</v>
      </c>
      <c r="D16" s="15" t="s">
        <v>10</v>
      </c>
      <c r="E16" s="66" t="s">
        <v>168</v>
      </c>
      <c r="F16" s="47">
        <v>40202</v>
      </c>
      <c r="G16" s="16" t="s">
        <v>261</v>
      </c>
      <c r="H16" s="67" t="s">
        <v>279</v>
      </c>
    </row>
    <row r="17" spans="1:8" ht="15.75">
      <c r="A17" s="15" t="s">
        <v>167</v>
      </c>
      <c r="B17" s="46" t="s">
        <v>171</v>
      </c>
      <c r="C17" s="19">
        <v>17</v>
      </c>
      <c r="D17" s="15" t="s">
        <v>10</v>
      </c>
      <c r="E17" s="66" t="s">
        <v>168</v>
      </c>
      <c r="F17" s="47">
        <v>40167</v>
      </c>
      <c r="G17" s="16" t="s">
        <v>169</v>
      </c>
      <c r="H17" s="67" t="s">
        <v>170</v>
      </c>
    </row>
    <row r="18" spans="1:8" ht="15.75">
      <c r="A18" s="15" t="s">
        <v>167</v>
      </c>
      <c r="B18" s="35" t="s">
        <v>289</v>
      </c>
      <c r="C18" s="53">
        <v>19</v>
      </c>
      <c r="D18" s="15" t="s">
        <v>10</v>
      </c>
      <c r="E18" s="66" t="s">
        <v>168</v>
      </c>
      <c r="F18" s="47">
        <v>40209</v>
      </c>
      <c r="G18" s="16" t="s">
        <v>261</v>
      </c>
      <c r="H18" s="67" t="s">
        <v>286</v>
      </c>
    </row>
    <row r="19" spans="1:8" ht="15.75">
      <c r="A19" s="15" t="s">
        <v>167</v>
      </c>
      <c r="B19" s="49">
        <v>0.11597222222222221</v>
      </c>
      <c r="C19" s="19">
        <v>23</v>
      </c>
      <c r="D19" s="15" t="s">
        <v>10</v>
      </c>
      <c r="E19" s="50" t="s">
        <v>168</v>
      </c>
      <c r="F19" s="47">
        <v>40188</v>
      </c>
      <c r="G19" s="16" t="s">
        <v>21</v>
      </c>
      <c r="H19" s="67" t="s">
        <v>237</v>
      </c>
    </row>
    <row r="20" spans="1:8" ht="15.75">
      <c r="A20" s="15" t="s">
        <v>167</v>
      </c>
      <c r="B20" s="35" t="s">
        <v>300</v>
      </c>
      <c r="C20" s="53">
        <v>24</v>
      </c>
      <c r="D20" s="15" t="s">
        <v>10</v>
      </c>
      <c r="E20" s="66" t="s">
        <v>168</v>
      </c>
      <c r="F20" s="47">
        <v>40230</v>
      </c>
      <c r="G20" s="16" t="s">
        <v>17</v>
      </c>
      <c r="H20" s="67" t="s">
        <v>299</v>
      </c>
    </row>
  </sheetData>
  <sheetProtection/>
  <autoFilter ref="A2:H17"/>
  <printOptions horizontalCentered="1"/>
  <pageMargins left="0.11811023622047245" right="0.11811023622047245" top="0.11811023622047245" bottom="0.11811023622047245" header="0" footer="0"/>
  <pageSetup fitToHeight="108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20.57421875" style="19" customWidth="1"/>
    <col min="2" max="2" width="7.00390625" style="19" bestFit="1" customWidth="1"/>
    <col min="3" max="3" width="17.00390625" style="20" bestFit="1" customWidth="1"/>
    <col min="4" max="4" width="32.00390625" style="20" bestFit="1" customWidth="1"/>
    <col min="5" max="5" width="12.00390625" style="20" bestFit="1" customWidth="1"/>
    <col min="6" max="6" width="16.28125" style="20" bestFit="1" customWidth="1"/>
    <col min="7" max="7" width="12.140625" style="19" bestFit="1" customWidth="1"/>
    <col min="8" max="8" width="7.421875" style="19" bestFit="1" customWidth="1"/>
    <col min="9" max="9" width="14.57421875" style="19" bestFit="1" customWidth="1"/>
    <col min="10" max="10" width="18.421875" style="20" bestFit="1" customWidth="1"/>
    <col min="11" max="16384" width="11.421875" style="20" customWidth="1"/>
  </cols>
  <sheetData>
    <row r="1" spans="1:10" s="4" customFormat="1" ht="18.75">
      <c r="A1" s="27" t="s">
        <v>523</v>
      </c>
      <c r="B1" s="94"/>
      <c r="C1" s="26"/>
      <c r="D1" s="26"/>
      <c r="E1" s="26"/>
      <c r="F1" s="26"/>
      <c r="G1" s="9"/>
      <c r="H1" s="9"/>
      <c r="I1" s="9"/>
      <c r="J1" s="5"/>
    </row>
    <row r="2" spans="1:10" s="98" customFormat="1" ht="32.25" thickBot="1">
      <c r="A2" s="96" t="s">
        <v>0</v>
      </c>
      <c r="B2" s="13" t="s">
        <v>3</v>
      </c>
      <c r="C2" s="13" t="s">
        <v>4</v>
      </c>
      <c r="D2" s="13" t="s">
        <v>26</v>
      </c>
      <c r="E2" s="13" t="s">
        <v>25</v>
      </c>
      <c r="F2" s="13" t="s">
        <v>5</v>
      </c>
      <c r="G2" s="13" t="s">
        <v>518</v>
      </c>
      <c r="H2" s="13" t="s">
        <v>7</v>
      </c>
      <c r="I2" s="13" t="s">
        <v>8</v>
      </c>
      <c r="J2" s="97" t="s">
        <v>9</v>
      </c>
    </row>
    <row r="3" spans="1:10" ht="15.75">
      <c r="A3" s="19" t="s">
        <v>47</v>
      </c>
      <c r="B3" s="15" t="s">
        <v>10</v>
      </c>
      <c r="C3" s="42" t="s">
        <v>58</v>
      </c>
      <c r="D3" s="43" t="s">
        <v>59</v>
      </c>
      <c r="E3" s="42">
        <v>2900</v>
      </c>
      <c r="F3" s="85">
        <v>34515</v>
      </c>
      <c r="G3" s="24">
        <v>40265</v>
      </c>
      <c r="H3" s="15">
        <f>DATEDIF(F3,G3,"Y")</f>
        <v>15</v>
      </c>
      <c r="I3" s="16" t="str">
        <f>VLOOKUP(YEAR(F3),Categorias!A:B,2,0)</f>
        <v>JUVENIL</v>
      </c>
      <c r="J3" s="20" t="s">
        <v>528</v>
      </c>
    </row>
    <row r="4" spans="1:10" ht="15.75">
      <c r="A4" s="19" t="s">
        <v>320</v>
      </c>
      <c r="B4" s="15" t="s">
        <v>43</v>
      </c>
      <c r="C4" s="30" t="s">
        <v>81</v>
      </c>
      <c r="D4" s="31" t="s">
        <v>52</v>
      </c>
      <c r="E4" s="30">
        <v>2251</v>
      </c>
      <c r="F4" s="47">
        <v>34900</v>
      </c>
      <c r="G4" s="24">
        <v>40341</v>
      </c>
      <c r="H4" s="15">
        <f>DATEDIF(F4,G4,"Y")</f>
        <v>14</v>
      </c>
      <c r="I4" s="16" t="str">
        <f>VLOOKUP(YEAR(F4),Categorias!A:B,2,0)</f>
        <v>CADETE</v>
      </c>
      <c r="J4" s="20" t="s">
        <v>385</v>
      </c>
    </row>
    <row r="5" spans="1:10" ht="15.75">
      <c r="A5" s="19" t="s">
        <v>122</v>
      </c>
      <c r="B5" s="15" t="s">
        <v>10</v>
      </c>
      <c r="C5" s="30" t="s">
        <v>75</v>
      </c>
      <c r="D5" s="31" t="s">
        <v>76</v>
      </c>
      <c r="E5" s="32">
        <v>2834</v>
      </c>
      <c r="F5" s="47">
        <v>35374</v>
      </c>
      <c r="G5" s="24">
        <v>40341</v>
      </c>
      <c r="H5" s="15">
        <f>DATEDIF(F5,G5,"Y")</f>
        <v>13</v>
      </c>
      <c r="I5" s="16" t="str">
        <f>VLOOKUP(YEAR(F5),Categorias!A:B,2,0)</f>
        <v>CADETE</v>
      </c>
      <c r="J5" s="20" t="s">
        <v>385</v>
      </c>
    </row>
    <row r="6" spans="1:10" ht="15.75">
      <c r="A6" s="19" t="s">
        <v>122</v>
      </c>
      <c r="B6" s="15" t="s">
        <v>43</v>
      </c>
      <c r="C6" s="60" t="s">
        <v>268</v>
      </c>
      <c r="D6" s="31" t="s">
        <v>269</v>
      </c>
      <c r="E6" s="60">
        <v>2813</v>
      </c>
      <c r="F6" s="47">
        <v>34398</v>
      </c>
      <c r="G6" s="24">
        <v>40349</v>
      </c>
      <c r="H6" s="15">
        <f>DATEDIF(F6,G6,"Y")</f>
        <v>16</v>
      </c>
      <c r="I6" s="16" t="str">
        <f>VLOOKUP(YEAR(F6),Categorias!A:B,2,0)</f>
        <v>JUVENIL</v>
      </c>
      <c r="J6" s="20" t="s">
        <v>529</v>
      </c>
    </row>
  </sheetData>
  <sheetProtection/>
  <autoFilter ref="A2:J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6.140625" style="19" customWidth="1"/>
    <col min="2" max="2" width="7.00390625" style="19" bestFit="1" customWidth="1"/>
    <col min="3" max="3" width="17.57421875" style="20" bestFit="1" customWidth="1"/>
    <col min="4" max="4" width="24.28125" style="20" bestFit="1" customWidth="1"/>
    <col min="5" max="5" width="12.00390625" style="20" bestFit="1" customWidth="1"/>
    <col min="6" max="6" width="16.28125" style="20" bestFit="1" customWidth="1"/>
    <col min="7" max="7" width="12.140625" style="19" bestFit="1" customWidth="1"/>
    <col min="8" max="8" width="7.421875" style="19" bestFit="1" customWidth="1"/>
    <col min="9" max="9" width="14.57421875" style="19" bestFit="1" customWidth="1"/>
    <col min="10" max="10" width="22.7109375" style="20" bestFit="1" customWidth="1"/>
    <col min="11" max="16384" width="11.421875" style="20" customWidth="1"/>
  </cols>
  <sheetData>
    <row r="1" spans="1:10" s="4" customFormat="1" ht="18.75">
      <c r="A1" s="27" t="s">
        <v>522</v>
      </c>
      <c r="B1" s="94"/>
      <c r="C1" s="26"/>
      <c r="D1" s="26"/>
      <c r="E1" s="26"/>
      <c r="F1" s="26"/>
      <c r="G1" s="9"/>
      <c r="H1" s="9"/>
      <c r="I1" s="9"/>
      <c r="J1" s="5"/>
    </row>
    <row r="2" spans="1:10" s="98" customFormat="1" ht="32.25" thickBot="1">
      <c r="A2" s="96" t="s">
        <v>0</v>
      </c>
      <c r="B2" s="13" t="s">
        <v>3</v>
      </c>
      <c r="C2" s="13" t="s">
        <v>4</v>
      </c>
      <c r="D2" s="13" t="s">
        <v>26</v>
      </c>
      <c r="E2" s="13" t="s">
        <v>25</v>
      </c>
      <c r="F2" s="13" t="s">
        <v>5</v>
      </c>
      <c r="G2" s="13" t="s">
        <v>518</v>
      </c>
      <c r="H2" s="13" t="s">
        <v>7</v>
      </c>
      <c r="I2" s="13" t="s">
        <v>8</v>
      </c>
      <c r="J2" s="97" t="s">
        <v>9</v>
      </c>
    </row>
    <row r="3" spans="1:10" ht="15.75">
      <c r="A3" s="19" t="s">
        <v>524</v>
      </c>
      <c r="B3" s="15" t="s">
        <v>10</v>
      </c>
      <c r="C3" s="30" t="s">
        <v>75</v>
      </c>
      <c r="D3" s="31" t="s">
        <v>76</v>
      </c>
      <c r="E3" s="32">
        <v>2834</v>
      </c>
      <c r="F3" s="47">
        <v>35374</v>
      </c>
      <c r="G3" s="24">
        <v>40126</v>
      </c>
      <c r="H3" s="15">
        <f aca="true" t="shared" si="0" ref="H3:H11">DATEDIF(F3,G3,"Y")</f>
        <v>13</v>
      </c>
      <c r="I3" s="16" t="str">
        <f>VLOOKUP(YEAR(F3),Categorias!A:B,2,0)</f>
        <v>CADETE</v>
      </c>
      <c r="J3" s="20" t="s">
        <v>385</v>
      </c>
    </row>
    <row r="4" spans="1:10" ht="15.75">
      <c r="A4" s="19" t="s">
        <v>14</v>
      </c>
      <c r="B4" s="15" t="s">
        <v>10</v>
      </c>
      <c r="C4" s="30" t="s">
        <v>75</v>
      </c>
      <c r="D4" s="31" t="s">
        <v>76</v>
      </c>
      <c r="E4" s="32">
        <v>2834</v>
      </c>
      <c r="F4" s="47">
        <v>35374</v>
      </c>
      <c r="G4" s="24">
        <v>40146</v>
      </c>
      <c r="H4" s="15">
        <f t="shared" si="0"/>
        <v>13</v>
      </c>
      <c r="I4" s="16" t="str">
        <f>VLOOKUP(YEAR(F4),Categorias!A:B,2,0)</f>
        <v>CADETE</v>
      </c>
      <c r="J4" s="20" t="s">
        <v>525</v>
      </c>
    </row>
    <row r="5" spans="1:10" ht="15.75">
      <c r="A5" s="19" t="s">
        <v>14</v>
      </c>
      <c r="B5" s="15" t="s">
        <v>10</v>
      </c>
      <c r="C5" s="30" t="s">
        <v>101</v>
      </c>
      <c r="D5" s="31" t="s">
        <v>102</v>
      </c>
      <c r="E5" s="30">
        <v>3196</v>
      </c>
      <c r="F5" s="47">
        <v>35068</v>
      </c>
      <c r="G5" s="24">
        <v>40146</v>
      </c>
      <c r="H5" s="15">
        <f t="shared" si="0"/>
        <v>13</v>
      </c>
      <c r="I5" s="16" t="str">
        <f>VLOOKUP(YEAR(F5),Categorias!A:B,2,0)</f>
        <v>CADETE</v>
      </c>
      <c r="J5" s="20" t="s">
        <v>525</v>
      </c>
    </row>
    <row r="6" spans="1:10" ht="15.75">
      <c r="A6" s="19" t="s">
        <v>527</v>
      </c>
      <c r="B6" s="15" t="s">
        <v>10</v>
      </c>
      <c r="C6" s="42" t="s">
        <v>58</v>
      </c>
      <c r="D6" s="43" t="s">
        <v>59</v>
      </c>
      <c r="E6" s="42">
        <v>2900</v>
      </c>
      <c r="F6" s="85">
        <v>34515</v>
      </c>
      <c r="G6" s="24">
        <v>40155</v>
      </c>
      <c r="H6" s="15">
        <f t="shared" si="0"/>
        <v>15</v>
      </c>
      <c r="I6" s="16" t="str">
        <f>VLOOKUP(YEAR(F6),Categorias!A:B,2,0)</f>
        <v>JUVENIL</v>
      </c>
      <c r="J6" s="20" t="s">
        <v>526</v>
      </c>
    </row>
    <row r="7" spans="1:10" ht="15.75">
      <c r="A7" s="19" t="s">
        <v>520</v>
      </c>
      <c r="B7" s="15" t="s">
        <v>10</v>
      </c>
      <c r="C7" s="42" t="s">
        <v>111</v>
      </c>
      <c r="D7" s="43" t="s">
        <v>112</v>
      </c>
      <c r="E7" s="32">
        <v>2231</v>
      </c>
      <c r="F7" s="25">
        <v>34646</v>
      </c>
      <c r="G7" s="25">
        <v>40176</v>
      </c>
      <c r="H7" s="15">
        <f t="shared" si="0"/>
        <v>15</v>
      </c>
      <c r="I7" s="16" t="str">
        <f>VLOOKUP(YEAR(F7),Categorias!A:B,2,0)</f>
        <v>JUVENIL</v>
      </c>
      <c r="J7" s="20" t="s">
        <v>517</v>
      </c>
    </row>
    <row r="8" spans="1:10" ht="15.75">
      <c r="A8" s="19" t="s">
        <v>96</v>
      </c>
      <c r="B8" s="15" t="s">
        <v>43</v>
      </c>
      <c r="C8" s="60" t="s">
        <v>268</v>
      </c>
      <c r="D8" s="31" t="s">
        <v>269</v>
      </c>
      <c r="E8" s="60">
        <v>2813</v>
      </c>
      <c r="F8" s="47">
        <v>34398</v>
      </c>
      <c r="G8" s="24">
        <v>40278</v>
      </c>
      <c r="H8" s="15">
        <f t="shared" si="0"/>
        <v>16</v>
      </c>
      <c r="I8" s="16" t="str">
        <f>VLOOKUP(YEAR(F8),Categorias!A:B,2,0)</f>
        <v>JUVENIL</v>
      </c>
      <c r="J8" s="20" t="s">
        <v>365</v>
      </c>
    </row>
    <row r="9" spans="1:10" ht="15.75">
      <c r="A9" s="19" t="s">
        <v>519</v>
      </c>
      <c r="B9" s="19" t="s">
        <v>10</v>
      </c>
      <c r="C9" s="42" t="s">
        <v>79</v>
      </c>
      <c r="D9" s="43" t="s">
        <v>80</v>
      </c>
      <c r="E9" s="42">
        <v>2827</v>
      </c>
      <c r="F9" s="25">
        <v>34498</v>
      </c>
      <c r="G9" s="24">
        <v>40293</v>
      </c>
      <c r="H9" s="15">
        <f t="shared" si="0"/>
        <v>15</v>
      </c>
      <c r="I9" s="16" t="str">
        <f>VLOOKUP(YEAR(F9),Categorias!A:B,2,0)</f>
        <v>JUVENIL</v>
      </c>
      <c r="J9" s="20" t="s">
        <v>123</v>
      </c>
    </row>
    <row r="10" spans="1:10" ht="15.75">
      <c r="A10" s="19" t="s">
        <v>122</v>
      </c>
      <c r="B10" s="15" t="s">
        <v>10</v>
      </c>
      <c r="C10" s="30" t="s">
        <v>75</v>
      </c>
      <c r="D10" s="31" t="s">
        <v>76</v>
      </c>
      <c r="E10" s="32">
        <v>2834</v>
      </c>
      <c r="F10" s="47">
        <v>35374</v>
      </c>
      <c r="G10" s="24">
        <v>40358</v>
      </c>
      <c r="H10" s="19">
        <f t="shared" si="0"/>
        <v>13</v>
      </c>
      <c r="I10" s="16" t="str">
        <f>VLOOKUP(YEAR(F10),Categorias!A:B,2,0)</f>
        <v>CADETE</v>
      </c>
      <c r="J10" s="20" t="s">
        <v>365</v>
      </c>
    </row>
    <row r="11" spans="1:10" ht="15.75">
      <c r="A11" s="19" t="s">
        <v>521</v>
      </c>
      <c r="B11" s="15" t="s">
        <v>43</v>
      </c>
      <c r="C11" s="30" t="s">
        <v>81</v>
      </c>
      <c r="D11" s="31" t="s">
        <v>52</v>
      </c>
      <c r="E11" s="30">
        <v>2251</v>
      </c>
      <c r="F11" s="47">
        <v>34900</v>
      </c>
      <c r="G11" s="24">
        <v>40306</v>
      </c>
      <c r="H11" s="19">
        <f t="shared" si="0"/>
        <v>14</v>
      </c>
      <c r="I11" s="16" t="str">
        <f>VLOOKUP(YEAR(F11),Categorias!A:B,2,0)</f>
        <v>CADETE</v>
      </c>
      <c r="J11" s="20" t="s">
        <v>365</v>
      </c>
    </row>
  </sheetData>
  <sheetProtection/>
  <autoFilter ref="A2:J2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10.140625" style="3" bestFit="1" customWidth="1"/>
    <col min="2" max="2" width="32.421875" style="3" bestFit="1" customWidth="1"/>
    <col min="3" max="3" width="27.57421875" style="3" bestFit="1" customWidth="1"/>
    <col min="4" max="4" width="34.8515625" style="3" bestFit="1" customWidth="1"/>
    <col min="5" max="16384" width="11.421875" style="3" customWidth="1"/>
  </cols>
  <sheetData>
    <row r="1" spans="1:2" ht="15.75">
      <c r="A1" s="1" t="s">
        <v>20</v>
      </c>
      <c r="B1" s="2" t="s">
        <v>8</v>
      </c>
    </row>
    <row r="2" spans="1:2" ht="15.75">
      <c r="A2" s="3">
        <v>2010</v>
      </c>
      <c r="B2" s="3" t="s">
        <v>11</v>
      </c>
    </row>
    <row r="3" spans="1:2" ht="15.75">
      <c r="A3" s="3">
        <v>2009</v>
      </c>
      <c r="B3" s="3" t="s">
        <v>11</v>
      </c>
    </row>
    <row r="4" spans="1:2" ht="15.75">
      <c r="A4" s="3">
        <v>2008</v>
      </c>
      <c r="B4" s="3" t="s">
        <v>11</v>
      </c>
    </row>
    <row r="5" spans="1:2" ht="15.75">
      <c r="A5" s="3">
        <v>2007</v>
      </c>
      <c r="B5" s="3" t="s">
        <v>11</v>
      </c>
    </row>
    <row r="6" spans="1:2" ht="15.75">
      <c r="A6" s="3">
        <v>2006</v>
      </c>
      <c r="B6" s="3" t="s">
        <v>11</v>
      </c>
    </row>
    <row r="7" spans="1:2" ht="15.75">
      <c r="A7" s="3">
        <v>2005</v>
      </c>
      <c r="B7" s="3" t="s">
        <v>11</v>
      </c>
    </row>
    <row r="8" spans="1:2" ht="15.75">
      <c r="A8" s="3">
        <v>2004</v>
      </c>
      <c r="B8" s="3" t="s">
        <v>11</v>
      </c>
    </row>
    <row r="9" spans="1:2" ht="15.75">
      <c r="A9" s="3">
        <v>2003</v>
      </c>
      <c r="B9" s="3" t="s">
        <v>11</v>
      </c>
    </row>
    <row r="10" spans="1:2" ht="15.75">
      <c r="A10" s="3">
        <v>2002</v>
      </c>
      <c r="B10" s="3" t="s">
        <v>11</v>
      </c>
    </row>
    <row r="11" spans="1:2" ht="15.75">
      <c r="A11" s="3">
        <v>2001</v>
      </c>
      <c r="B11" s="3" t="s">
        <v>12</v>
      </c>
    </row>
    <row r="12" spans="1:2" ht="15.75">
      <c r="A12" s="3">
        <v>2000</v>
      </c>
      <c r="B12" s="3" t="s">
        <v>12</v>
      </c>
    </row>
    <row r="13" spans="1:2" ht="15.75">
      <c r="A13" s="3">
        <v>1999</v>
      </c>
      <c r="B13" s="3" t="s">
        <v>13</v>
      </c>
    </row>
    <row r="14" spans="1:2" ht="15.75">
      <c r="A14" s="3">
        <v>1998</v>
      </c>
      <c r="B14" s="3" t="s">
        <v>13</v>
      </c>
    </row>
    <row r="15" spans="1:2" ht="15.75">
      <c r="A15" s="3">
        <v>1997</v>
      </c>
      <c r="B15" s="3" t="s">
        <v>14</v>
      </c>
    </row>
    <row r="16" spans="1:2" ht="15.75">
      <c r="A16" s="3">
        <v>1996</v>
      </c>
      <c r="B16" s="3" t="s">
        <v>15</v>
      </c>
    </row>
    <row r="17" spans="1:2" ht="15.75">
      <c r="A17" s="3">
        <v>1995</v>
      </c>
      <c r="B17" s="3" t="s">
        <v>15</v>
      </c>
    </row>
    <row r="18" spans="1:2" ht="15.75">
      <c r="A18" s="3">
        <v>1994</v>
      </c>
      <c r="B18" s="3" t="s">
        <v>16</v>
      </c>
    </row>
    <row r="19" spans="1:2" ht="15.75">
      <c r="A19" s="3">
        <v>1993</v>
      </c>
      <c r="B19" s="3" t="s">
        <v>16</v>
      </c>
    </row>
    <row r="20" spans="1:2" ht="15.75">
      <c r="A20" s="3">
        <v>1992</v>
      </c>
      <c r="B20" s="3" t="s">
        <v>17</v>
      </c>
    </row>
    <row r="21" spans="1:2" ht="15.75">
      <c r="A21" s="3">
        <v>1991</v>
      </c>
      <c r="B21" s="3" t="s">
        <v>17</v>
      </c>
    </row>
    <row r="22" spans="1:2" ht="15.75">
      <c r="A22" s="3">
        <v>1990</v>
      </c>
      <c r="B22" s="3" t="s">
        <v>18</v>
      </c>
    </row>
    <row r="23" spans="1:2" ht="15.75">
      <c r="A23" s="3">
        <v>1989</v>
      </c>
      <c r="B23" s="3" t="s">
        <v>18</v>
      </c>
    </row>
    <row r="24" spans="1:2" ht="15.75">
      <c r="A24" s="3">
        <v>1988</v>
      </c>
      <c r="B24" s="3" t="s">
        <v>18</v>
      </c>
    </row>
    <row r="25" spans="1:2" ht="15.75">
      <c r="A25" s="3">
        <v>1987</v>
      </c>
      <c r="B25" s="3" t="s">
        <v>19</v>
      </c>
    </row>
    <row r="26" spans="1:2" ht="15.75">
      <c r="A26" s="3">
        <v>1986</v>
      </c>
      <c r="B26" s="3" t="s">
        <v>19</v>
      </c>
    </row>
    <row r="27" spans="1:2" ht="15.75">
      <c r="A27" s="3">
        <v>1985</v>
      </c>
      <c r="B27" s="3" t="s">
        <v>19</v>
      </c>
    </row>
    <row r="28" spans="1:2" ht="15.75">
      <c r="A28" s="3">
        <v>1984</v>
      </c>
      <c r="B28" s="3" t="s">
        <v>19</v>
      </c>
    </row>
    <row r="29" spans="1:2" ht="15.75">
      <c r="A29" s="3">
        <v>1983</v>
      </c>
      <c r="B29" s="3" t="s">
        <v>19</v>
      </c>
    </row>
    <row r="30" spans="1:2" ht="15.75">
      <c r="A30" s="3">
        <v>1982</v>
      </c>
      <c r="B30" s="3" t="s">
        <v>19</v>
      </c>
    </row>
    <row r="31" spans="1:2" ht="15.75">
      <c r="A31" s="3">
        <v>1981</v>
      </c>
      <c r="B31" s="3" t="s">
        <v>19</v>
      </c>
    </row>
    <row r="32" spans="1:2" ht="15.75">
      <c r="A32" s="3">
        <v>1980</v>
      </c>
      <c r="B32" s="3" t="s">
        <v>19</v>
      </c>
    </row>
    <row r="33" spans="1:2" ht="15.75">
      <c r="A33" s="3">
        <v>1979</v>
      </c>
      <c r="B33" s="3" t="s">
        <v>19</v>
      </c>
    </row>
    <row r="34" spans="1:2" ht="15.75">
      <c r="A34" s="3">
        <v>1978</v>
      </c>
      <c r="B34" s="3" t="s">
        <v>19</v>
      </c>
    </row>
    <row r="35" spans="1:2" ht="15.75">
      <c r="A35" s="3">
        <v>1977</v>
      </c>
      <c r="B35" s="3" t="s">
        <v>19</v>
      </c>
    </row>
    <row r="36" spans="1:2" ht="15.75">
      <c r="A36" s="3">
        <v>1976</v>
      </c>
      <c r="B36" s="3" t="s">
        <v>19</v>
      </c>
    </row>
    <row r="37" spans="1:2" ht="15.75">
      <c r="A37" s="3">
        <v>1975</v>
      </c>
      <c r="B37" s="3" t="s">
        <v>21</v>
      </c>
    </row>
    <row r="38" spans="1:2" ht="15.75">
      <c r="A38" s="3">
        <v>1974</v>
      </c>
      <c r="B38" s="3" t="s">
        <v>21</v>
      </c>
    </row>
    <row r="39" spans="1:2" ht="15.75">
      <c r="A39" s="3">
        <v>1973</v>
      </c>
      <c r="B39" s="3" t="s">
        <v>21</v>
      </c>
    </row>
    <row r="40" spans="1:2" ht="15.75">
      <c r="A40" s="3">
        <v>1972</v>
      </c>
      <c r="B40" s="3" t="s">
        <v>21</v>
      </c>
    </row>
    <row r="41" spans="1:2" ht="15.75">
      <c r="A41" s="3">
        <v>1971</v>
      </c>
      <c r="B41" s="3" t="s">
        <v>21</v>
      </c>
    </row>
    <row r="42" spans="1:2" ht="15.75">
      <c r="A42" s="3">
        <v>1970</v>
      </c>
      <c r="B42" s="3" t="s">
        <v>21</v>
      </c>
    </row>
    <row r="43" spans="1:2" ht="15.75">
      <c r="A43" s="3">
        <v>1969</v>
      </c>
      <c r="B43" s="3" t="s">
        <v>21</v>
      </c>
    </row>
    <row r="44" spans="1:2" ht="15.75">
      <c r="A44" s="3">
        <v>1968</v>
      </c>
      <c r="B44" s="3" t="s">
        <v>21</v>
      </c>
    </row>
    <row r="45" spans="1:2" ht="15.75">
      <c r="A45" s="3">
        <v>1967</v>
      </c>
      <c r="B45" s="3" t="s">
        <v>21</v>
      </c>
    </row>
    <row r="46" spans="1:2" ht="15.75">
      <c r="A46" s="3">
        <v>1966</v>
      </c>
      <c r="B46" s="3" t="s">
        <v>21</v>
      </c>
    </row>
    <row r="47" spans="1:2" ht="15.75">
      <c r="A47" s="3">
        <v>1965</v>
      </c>
      <c r="B47" s="3" t="s">
        <v>21</v>
      </c>
    </row>
    <row r="48" spans="1:2" ht="15.75">
      <c r="A48" s="3">
        <v>1964</v>
      </c>
      <c r="B48" s="3" t="s">
        <v>21</v>
      </c>
    </row>
    <row r="49" spans="1:2" ht="15.75">
      <c r="A49" s="3">
        <v>1963</v>
      </c>
      <c r="B49" s="3" t="s">
        <v>21</v>
      </c>
    </row>
    <row r="50" spans="1:2" ht="15.75">
      <c r="A50" s="3">
        <v>1962</v>
      </c>
      <c r="B50" s="3" t="s">
        <v>21</v>
      </c>
    </row>
    <row r="51" spans="1:2" ht="15.75">
      <c r="A51" s="3">
        <v>1961</v>
      </c>
      <c r="B51" s="3" t="s">
        <v>21</v>
      </c>
    </row>
    <row r="52" spans="1:2" ht="15.75">
      <c r="A52" s="3">
        <v>1960</v>
      </c>
      <c r="B52" s="3" t="s">
        <v>21</v>
      </c>
    </row>
    <row r="53" spans="1:2" ht="15.75">
      <c r="A53" s="3">
        <v>1959</v>
      </c>
      <c r="B53" s="3" t="s">
        <v>21</v>
      </c>
    </row>
    <row r="54" spans="1:2" ht="15.75">
      <c r="A54" s="3">
        <v>1958</v>
      </c>
      <c r="B54" s="3" t="s">
        <v>21</v>
      </c>
    </row>
    <row r="55" spans="1:2" ht="15.75">
      <c r="A55" s="3">
        <v>1957</v>
      </c>
      <c r="B55" s="3" t="s">
        <v>21</v>
      </c>
    </row>
    <row r="56" spans="1:2" ht="15.75">
      <c r="A56" s="3">
        <v>1956</v>
      </c>
      <c r="B56" s="3" t="s">
        <v>21</v>
      </c>
    </row>
    <row r="57" spans="1:2" ht="15.75">
      <c r="A57" s="3">
        <v>1955</v>
      </c>
      <c r="B57" s="3" t="s">
        <v>21</v>
      </c>
    </row>
    <row r="58" spans="1:2" ht="15.75">
      <c r="A58" s="3">
        <v>1954</v>
      </c>
      <c r="B58" s="3" t="s">
        <v>21</v>
      </c>
    </row>
    <row r="59" spans="1:2" ht="15.75">
      <c r="A59" s="3">
        <v>1953</v>
      </c>
      <c r="B59" s="3" t="s">
        <v>21</v>
      </c>
    </row>
    <row r="60" spans="1:2" ht="15.75">
      <c r="A60" s="3">
        <v>1952</v>
      </c>
      <c r="B60" s="3" t="s">
        <v>21</v>
      </c>
    </row>
    <row r="61" spans="1:2" ht="15.75">
      <c r="A61" s="3">
        <v>1951</v>
      </c>
      <c r="B61" s="3" t="s">
        <v>21</v>
      </c>
    </row>
    <row r="62" spans="1:2" ht="15.75">
      <c r="A62" s="3">
        <v>1950</v>
      </c>
      <c r="B62" s="3" t="s">
        <v>21</v>
      </c>
    </row>
    <row r="63" spans="1:2" ht="15.75">
      <c r="A63" s="3">
        <v>1949</v>
      </c>
      <c r="B63" s="3" t="s">
        <v>21</v>
      </c>
    </row>
    <row r="64" spans="1:2" ht="15.75">
      <c r="A64" s="3">
        <v>1948</v>
      </c>
      <c r="B64" s="3" t="s">
        <v>21</v>
      </c>
    </row>
    <row r="65" spans="1:2" ht="15.75">
      <c r="A65" s="3">
        <v>1947</v>
      </c>
      <c r="B65" s="3" t="s">
        <v>21</v>
      </c>
    </row>
    <row r="66" spans="1:2" ht="15.75">
      <c r="A66" s="3">
        <v>1946</v>
      </c>
      <c r="B66" s="3" t="s">
        <v>21</v>
      </c>
    </row>
    <row r="67" spans="1:2" ht="15.75">
      <c r="A67" s="3">
        <v>1945</v>
      </c>
      <c r="B67" s="3" t="s">
        <v>21</v>
      </c>
    </row>
    <row r="68" spans="1:2" ht="15.75">
      <c r="A68" s="3">
        <v>1944</v>
      </c>
      <c r="B68" s="3" t="s">
        <v>21</v>
      </c>
    </row>
    <row r="69" spans="1:2" ht="15.75">
      <c r="A69" s="3">
        <v>1943</v>
      </c>
      <c r="B69" s="3" t="s">
        <v>21</v>
      </c>
    </row>
    <row r="70" spans="1:2" ht="15.75">
      <c r="A70" s="3">
        <v>1942</v>
      </c>
      <c r="B70" s="3" t="s">
        <v>21</v>
      </c>
    </row>
    <row r="71" spans="1:2" ht="15.75">
      <c r="A71" s="3">
        <v>1941</v>
      </c>
      <c r="B71" s="3" t="s">
        <v>21</v>
      </c>
    </row>
    <row r="72" spans="1:2" ht="15.75">
      <c r="A72" s="3">
        <v>1940</v>
      </c>
      <c r="B72" s="3" t="s">
        <v>21</v>
      </c>
    </row>
    <row r="73" spans="1:2" ht="15.75">
      <c r="A73" s="3">
        <v>1939</v>
      </c>
      <c r="B73" s="3" t="s">
        <v>21</v>
      </c>
    </row>
    <row r="74" spans="1:2" ht="15.75">
      <c r="A74" s="3">
        <v>1938</v>
      </c>
      <c r="B74" s="3" t="s">
        <v>21</v>
      </c>
    </row>
    <row r="75" spans="1:2" ht="15.75">
      <c r="A75" s="3">
        <v>1937</v>
      </c>
      <c r="B75" s="3" t="s">
        <v>21</v>
      </c>
    </row>
    <row r="76" spans="1:2" ht="15.75">
      <c r="A76" s="3">
        <v>1936</v>
      </c>
      <c r="B76" s="3" t="s">
        <v>21</v>
      </c>
    </row>
    <row r="77" spans="1:2" ht="15.75">
      <c r="A77" s="3">
        <v>1935</v>
      </c>
      <c r="B77" s="3" t="s">
        <v>21</v>
      </c>
    </row>
    <row r="78" spans="1:2" ht="15.75">
      <c r="A78" s="3">
        <v>1934</v>
      </c>
      <c r="B78" s="3" t="s">
        <v>21</v>
      </c>
    </row>
    <row r="79" spans="1:2" ht="15.75">
      <c r="A79" s="3">
        <v>1933</v>
      </c>
      <c r="B79" s="3" t="s">
        <v>21</v>
      </c>
    </row>
    <row r="80" spans="1:2" ht="15.75">
      <c r="A80" s="3">
        <v>1932</v>
      </c>
      <c r="B80" s="3" t="s">
        <v>21</v>
      </c>
    </row>
    <row r="81" spans="1:2" ht="15.75">
      <c r="A81" s="3">
        <v>1931</v>
      </c>
      <c r="B81" s="3" t="s">
        <v>21</v>
      </c>
    </row>
    <row r="82" spans="1:2" ht="15.75">
      <c r="A82" s="3">
        <v>1930</v>
      </c>
      <c r="B82" s="3" t="s">
        <v>21</v>
      </c>
    </row>
    <row r="83" spans="1:2" ht="15.75">
      <c r="A83" s="3">
        <v>1929</v>
      </c>
      <c r="B83" s="3" t="s">
        <v>21</v>
      </c>
    </row>
    <row r="84" spans="1:2" ht="15.75">
      <c r="A84" s="3">
        <v>1928</v>
      </c>
      <c r="B84" s="3" t="s">
        <v>21</v>
      </c>
    </row>
    <row r="85" spans="1:2" ht="15.75">
      <c r="A85" s="3">
        <v>1927</v>
      </c>
      <c r="B85" s="3" t="s">
        <v>21</v>
      </c>
    </row>
    <row r="86" spans="1:2" ht="15.75">
      <c r="A86" s="3">
        <v>1926</v>
      </c>
      <c r="B86" s="3" t="s">
        <v>21</v>
      </c>
    </row>
    <row r="87" spans="1:2" ht="15.75">
      <c r="A87" s="3">
        <v>1925</v>
      </c>
      <c r="B87" s="3" t="s">
        <v>21</v>
      </c>
    </row>
    <row r="88" spans="1:2" ht="15.75">
      <c r="A88" s="3">
        <v>1924</v>
      </c>
      <c r="B88" s="3" t="s">
        <v>21</v>
      </c>
    </row>
    <row r="89" spans="1:2" ht="15.75">
      <c r="A89" s="3">
        <v>1923</v>
      </c>
      <c r="B89" s="3" t="s">
        <v>21</v>
      </c>
    </row>
    <row r="90" spans="1:2" ht="15.75">
      <c r="A90" s="3">
        <v>1922</v>
      </c>
      <c r="B90" s="3" t="s">
        <v>21</v>
      </c>
    </row>
    <row r="91" spans="1:2" ht="15.75">
      <c r="A91" s="3">
        <v>1921</v>
      </c>
      <c r="B91" s="3" t="s">
        <v>21</v>
      </c>
    </row>
    <row r="92" spans="1:2" ht="15.75">
      <c r="A92" s="3">
        <v>1920</v>
      </c>
      <c r="B92" s="3" t="s">
        <v>21</v>
      </c>
    </row>
    <row r="93" spans="1:2" ht="15.75">
      <c r="A93" s="3">
        <v>1919</v>
      </c>
      <c r="B93" s="3" t="s">
        <v>21</v>
      </c>
    </row>
    <row r="94" spans="1:2" ht="15.75">
      <c r="A94" s="3">
        <v>1918</v>
      </c>
      <c r="B94" s="3" t="s">
        <v>21</v>
      </c>
    </row>
    <row r="95" spans="1:2" ht="15.75">
      <c r="A95" s="3">
        <v>1917</v>
      </c>
      <c r="B95" s="3" t="s">
        <v>21</v>
      </c>
    </row>
    <row r="96" spans="1:2" ht="15.75">
      <c r="A96" s="3">
        <v>1916</v>
      </c>
      <c r="B96" s="3" t="s">
        <v>21</v>
      </c>
    </row>
    <row r="97" spans="1:2" ht="15.75">
      <c r="A97" s="3">
        <v>1915</v>
      </c>
      <c r="B97" s="3" t="s">
        <v>21</v>
      </c>
    </row>
    <row r="98" spans="1:2" ht="15.75">
      <c r="A98" s="3">
        <v>1914</v>
      </c>
      <c r="B98" s="3" t="s">
        <v>21</v>
      </c>
    </row>
    <row r="99" spans="1:2" ht="15.75">
      <c r="A99" s="3">
        <v>1913</v>
      </c>
      <c r="B99" s="3" t="s">
        <v>21</v>
      </c>
    </row>
    <row r="100" spans="1:2" ht="15.75">
      <c r="A100" s="3">
        <v>1912</v>
      </c>
      <c r="B100" s="3" t="s">
        <v>21</v>
      </c>
    </row>
    <row r="101" spans="1:2" ht="15.75">
      <c r="A101" s="3">
        <v>1911</v>
      </c>
      <c r="B101" s="3" t="s">
        <v>21</v>
      </c>
    </row>
  </sheetData>
  <sheetProtection password="C627" sheet="1" objects="1" scenarios="1"/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Cesareo Encinas del Amor</dc:creator>
  <cp:keywords/>
  <dc:description/>
  <cp:lastModifiedBy>Cesareo Encinas del Amor</cp:lastModifiedBy>
  <cp:lastPrinted>2010-10-09T22:52:22Z</cp:lastPrinted>
  <dcterms:created xsi:type="dcterms:W3CDTF">2008-01-15T22:23:40Z</dcterms:created>
  <dcterms:modified xsi:type="dcterms:W3CDTF">2012-02-29T20:49:06Z</dcterms:modified>
  <cp:category/>
  <cp:version/>
  <cp:contentType/>
  <cp:contentStatus/>
</cp:coreProperties>
</file>